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MATRIZ'!$A$10:$AD$97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0" i="1" l="1"/>
  <c r="R40" i="1" s="1"/>
  <c r="T40" i="1" s="1"/>
  <c r="U40" i="1" s="1"/>
  <c r="Q41" i="1"/>
  <c r="R41" i="1" s="1"/>
  <c r="T41" i="1" s="1"/>
  <c r="U41" i="1" s="1"/>
  <c r="Q42" i="1"/>
  <c r="S42" i="1" s="1"/>
  <c r="R42" i="1"/>
  <c r="T42" i="1" s="1"/>
  <c r="U42" i="1" s="1"/>
  <c r="Q43" i="1"/>
  <c r="R43" i="1" s="1"/>
  <c r="T43" i="1" s="1"/>
  <c r="U43" i="1" s="1"/>
  <c r="Q44" i="1"/>
  <c r="R44" i="1" s="1"/>
  <c r="T44" i="1" s="1"/>
  <c r="U44" i="1" s="1"/>
  <c r="S44" i="1"/>
  <c r="Q45" i="1"/>
  <c r="R45" i="1" s="1"/>
  <c r="T45" i="1" s="1"/>
  <c r="U45" i="1" s="1"/>
  <c r="Q46" i="1"/>
  <c r="S46" i="1" s="1"/>
  <c r="R46" i="1"/>
  <c r="T46" i="1" s="1"/>
  <c r="U46" i="1" s="1"/>
  <c r="Q47" i="1"/>
  <c r="R47" i="1" s="1"/>
  <c r="T47" i="1" s="1"/>
  <c r="U47" i="1" s="1"/>
  <c r="Q48" i="1"/>
  <c r="R48" i="1" s="1"/>
  <c r="T48" i="1" s="1"/>
  <c r="U48" i="1" s="1"/>
  <c r="S48" i="1"/>
  <c r="Q49" i="1"/>
  <c r="R49" i="1" s="1"/>
  <c r="T49" i="1" s="1"/>
  <c r="U49" i="1" s="1"/>
  <c r="Q50" i="1"/>
  <c r="S50" i="1" s="1"/>
  <c r="R50" i="1"/>
  <c r="T50" i="1" s="1"/>
  <c r="U50" i="1" s="1"/>
  <c r="AB44" i="1"/>
  <c r="W44" i="1"/>
  <c r="M44" i="1"/>
  <c r="L44" i="1"/>
  <c r="J44" i="1"/>
  <c r="G44" i="1"/>
  <c r="AB40" i="1"/>
  <c r="AB41" i="1"/>
  <c r="AB42" i="1"/>
  <c r="AB43" i="1"/>
  <c r="AB45" i="1"/>
  <c r="AB46" i="1"/>
  <c r="AB47" i="1"/>
  <c r="AB48" i="1"/>
  <c r="AB49" i="1"/>
  <c r="AB50" i="1"/>
  <c r="W40" i="1"/>
  <c r="W41" i="1"/>
  <c r="W42" i="1"/>
  <c r="W43" i="1"/>
  <c r="W45" i="1"/>
  <c r="W46" i="1"/>
  <c r="W47" i="1"/>
  <c r="W48" i="1"/>
  <c r="W49" i="1"/>
  <c r="W50" i="1"/>
  <c r="M40" i="1"/>
  <c r="M41" i="1"/>
  <c r="M42" i="1"/>
  <c r="M43" i="1"/>
  <c r="M45" i="1"/>
  <c r="M46" i="1"/>
  <c r="M47" i="1"/>
  <c r="M48" i="1"/>
  <c r="M49" i="1"/>
  <c r="M50" i="1"/>
  <c r="L40" i="1"/>
  <c r="L41" i="1"/>
  <c r="L42" i="1"/>
  <c r="L43" i="1"/>
  <c r="L45" i="1"/>
  <c r="L46" i="1"/>
  <c r="L47" i="1"/>
  <c r="L48" i="1"/>
  <c r="L49" i="1"/>
  <c r="L50" i="1"/>
  <c r="J40" i="1"/>
  <c r="J41" i="1"/>
  <c r="J42" i="1"/>
  <c r="J43" i="1"/>
  <c r="J45" i="1"/>
  <c r="J46" i="1"/>
  <c r="J47" i="1"/>
  <c r="J48" i="1"/>
  <c r="J49" i="1"/>
  <c r="J50" i="1"/>
  <c r="G40" i="1"/>
  <c r="G41" i="1"/>
  <c r="G42" i="1"/>
  <c r="G43" i="1"/>
  <c r="G45" i="1"/>
  <c r="G46" i="1"/>
  <c r="G47" i="1"/>
  <c r="G48" i="1"/>
  <c r="G49" i="1"/>
  <c r="G50" i="1"/>
  <c r="AB32" i="1"/>
  <c r="W32" i="1"/>
  <c r="Q32" i="1"/>
  <c r="S32" i="1" s="1"/>
  <c r="M32" i="1"/>
  <c r="L32" i="1"/>
  <c r="J32" i="1"/>
  <c r="G32" i="1"/>
  <c r="AB26" i="1"/>
  <c r="AB27" i="1"/>
  <c r="AB28" i="1"/>
  <c r="AB29" i="1"/>
  <c r="AB30" i="1"/>
  <c r="AB31" i="1"/>
  <c r="AB33" i="1"/>
  <c r="AB34" i="1"/>
  <c r="AB35" i="1"/>
  <c r="AB36" i="1"/>
  <c r="AB37" i="1"/>
  <c r="AB38" i="1"/>
  <c r="AB39" i="1"/>
  <c r="W26" i="1"/>
  <c r="W27" i="1"/>
  <c r="W28" i="1"/>
  <c r="W29" i="1"/>
  <c r="W30" i="1"/>
  <c r="W31" i="1"/>
  <c r="W33" i="1"/>
  <c r="W34" i="1"/>
  <c r="W35" i="1"/>
  <c r="W36" i="1"/>
  <c r="W37" i="1"/>
  <c r="W38" i="1"/>
  <c r="W39" i="1"/>
  <c r="Q26" i="1"/>
  <c r="S26" i="1" s="1"/>
  <c r="Q27" i="1"/>
  <c r="R27" i="1" s="1"/>
  <c r="T27" i="1" s="1"/>
  <c r="U27" i="1" s="1"/>
  <c r="Q28" i="1"/>
  <c r="S28" i="1" s="1"/>
  <c r="R28" i="1"/>
  <c r="T28" i="1" s="1"/>
  <c r="U28" i="1" s="1"/>
  <c r="Q29" i="1"/>
  <c r="S29" i="1" s="1"/>
  <c r="R29" i="1"/>
  <c r="T29" i="1" s="1"/>
  <c r="U29" i="1" s="1"/>
  <c r="Q30" i="1"/>
  <c r="S30" i="1" s="1"/>
  <c r="Q31" i="1"/>
  <c r="R31" i="1" s="1"/>
  <c r="T31" i="1" s="1"/>
  <c r="U31" i="1" s="1"/>
  <c r="Q33" i="1"/>
  <c r="S33" i="1" s="1"/>
  <c r="Q34" i="1"/>
  <c r="S34" i="1" s="1"/>
  <c r="Q35" i="1"/>
  <c r="S35" i="1" s="1"/>
  <c r="Q36" i="1"/>
  <c r="R36" i="1" s="1"/>
  <c r="T36" i="1" s="1"/>
  <c r="U36" i="1" s="1"/>
  <c r="Q37" i="1"/>
  <c r="S37" i="1" s="1"/>
  <c r="Q38" i="1"/>
  <c r="S38" i="1" s="1"/>
  <c r="Q39" i="1"/>
  <c r="S39" i="1" s="1"/>
  <c r="M26" i="1"/>
  <c r="M27" i="1"/>
  <c r="M28" i="1"/>
  <c r="M29" i="1"/>
  <c r="M30" i="1"/>
  <c r="M31" i="1"/>
  <c r="M33" i="1"/>
  <c r="M34" i="1"/>
  <c r="M35" i="1"/>
  <c r="M36" i="1"/>
  <c r="M37" i="1"/>
  <c r="M38" i="1"/>
  <c r="M39" i="1"/>
  <c r="L26" i="1"/>
  <c r="L27" i="1"/>
  <c r="L28" i="1"/>
  <c r="L29" i="1"/>
  <c r="L30" i="1"/>
  <c r="L31" i="1"/>
  <c r="L33" i="1"/>
  <c r="L34" i="1"/>
  <c r="L35" i="1"/>
  <c r="L36" i="1"/>
  <c r="L37" i="1"/>
  <c r="L38" i="1"/>
  <c r="L39" i="1"/>
  <c r="G27" i="1"/>
  <c r="G28" i="1"/>
  <c r="G29" i="1"/>
  <c r="G30" i="1"/>
  <c r="G31" i="1"/>
  <c r="G33" i="1"/>
  <c r="G34" i="1"/>
  <c r="G35" i="1"/>
  <c r="G36" i="1"/>
  <c r="G37" i="1"/>
  <c r="G38" i="1"/>
  <c r="G39" i="1"/>
  <c r="R38" i="1" l="1"/>
  <c r="T38" i="1" s="1"/>
  <c r="U38" i="1" s="1"/>
  <c r="S49" i="1"/>
  <c r="S45" i="1"/>
  <c r="S41" i="1"/>
  <c r="S40" i="1"/>
  <c r="S47" i="1"/>
  <c r="S43" i="1"/>
  <c r="R37" i="1"/>
  <c r="T37" i="1" s="1"/>
  <c r="U37" i="1" s="1"/>
  <c r="R35" i="1"/>
  <c r="T35" i="1" s="1"/>
  <c r="U35" i="1" s="1"/>
  <c r="R33" i="1"/>
  <c r="T33" i="1" s="1"/>
  <c r="U33" i="1" s="1"/>
  <c r="R26" i="1"/>
  <c r="T26" i="1" s="1"/>
  <c r="U26" i="1" s="1"/>
  <c r="R34" i="1"/>
  <c r="T34" i="1" s="1"/>
  <c r="U34" i="1" s="1"/>
  <c r="R32" i="1"/>
  <c r="T32" i="1" s="1"/>
  <c r="U32" i="1" s="1"/>
  <c r="R39" i="1"/>
  <c r="T39" i="1" s="1"/>
  <c r="U39" i="1" s="1"/>
  <c r="R30" i="1"/>
  <c r="T30" i="1" s="1"/>
  <c r="U30" i="1" s="1"/>
  <c r="S36" i="1"/>
  <c r="S31" i="1"/>
  <c r="S27" i="1"/>
  <c r="AB89" i="1"/>
  <c r="AB90" i="1"/>
  <c r="AB91" i="1"/>
  <c r="AB92" i="1"/>
  <c r="AB93" i="1"/>
  <c r="AB94" i="1"/>
  <c r="AB95" i="1"/>
  <c r="AB96" i="1"/>
  <c r="AB97" i="1"/>
  <c r="W89" i="1"/>
  <c r="W90" i="1"/>
  <c r="W91" i="1"/>
  <c r="W92" i="1"/>
  <c r="W93" i="1"/>
  <c r="W94" i="1"/>
  <c r="W95" i="1"/>
  <c r="W96" i="1"/>
  <c r="W97" i="1"/>
  <c r="Q89" i="1"/>
  <c r="S89" i="1" s="1"/>
  <c r="Q90" i="1"/>
  <c r="S90" i="1" s="1"/>
  <c r="Q91" i="1"/>
  <c r="S91" i="1" s="1"/>
  <c r="Q92" i="1"/>
  <c r="S92" i="1" s="1"/>
  <c r="Q93" i="1"/>
  <c r="S93" i="1" s="1"/>
  <c r="Q94" i="1"/>
  <c r="S94" i="1" s="1"/>
  <c r="Q95" i="1"/>
  <c r="S95" i="1" s="1"/>
  <c r="Q96" i="1"/>
  <c r="S96" i="1" s="1"/>
  <c r="Q97" i="1"/>
  <c r="S97" i="1" s="1"/>
  <c r="M89" i="1"/>
  <c r="M90" i="1"/>
  <c r="M91" i="1"/>
  <c r="M92" i="1"/>
  <c r="M93" i="1"/>
  <c r="M94" i="1"/>
  <c r="M95" i="1"/>
  <c r="M96" i="1"/>
  <c r="M97" i="1"/>
  <c r="L89" i="1"/>
  <c r="L90" i="1"/>
  <c r="L91" i="1"/>
  <c r="L92" i="1"/>
  <c r="L93" i="1"/>
  <c r="L94" i="1"/>
  <c r="L95" i="1"/>
  <c r="L96" i="1"/>
  <c r="L97" i="1"/>
  <c r="J89" i="1"/>
  <c r="J90" i="1"/>
  <c r="J91" i="1"/>
  <c r="J92" i="1"/>
  <c r="J93" i="1"/>
  <c r="J94" i="1"/>
  <c r="J95" i="1"/>
  <c r="J96" i="1"/>
  <c r="J97" i="1"/>
  <c r="G89" i="1"/>
  <c r="G90" i="1"/>
  <c r="G91" i="1"/>
  <c r="G92" i="1"/>
  <c r="G93" i="1"/>
  <c r="G94" i="1"/>
  <c r="G95" i="1"/>
  <c r="G96" i="1"/>
  <c r="G97" i="1"/>
  <c r="AB82" i="1"/>
  <c r="AB83" i="1"/>
  <c r="AB84" i="1"/>
  <c r="AB85" i="1"/>
  <c r="AB86" i="1"/>
  <c r="AB87" i="1"/>
  <c r="AB88" i="1"/>
  <c r="W82" i="1"/>
  <c r="W83" i="1"/>
  <c r="W84" i="1"/>
  <c r="W85" i="1"/>
  <c r="W86" i="1"/>
  <c r="W87" i="1"/>
  <c r="W88" i="1"/>
  <c r="Q82" i="1"/>
  <c r="R82" i="1" s="1"/>
  <c r="T82" i="1" s="1"/>
  <c r="U82" i="1" s="1"/>
  <c r="Q83" i="1"/>
  <c r="R83" i="1" s="1"/>
  <c r="T83" i="1" s="1"/>
  <c r="U83" i="1" s="1"/>
  <c r="Q84" i="1"/>
  <c r="R84" i="1" s="1"/>
  <c r="T84" i="1" s="1"/>
  <c r="U84" i="1" s="1"/>
  <c r="Q85" i="1"/>
  <c r="S85" i="1" s="1"/>
  <c r="Q86" i="1"/>
  <c r="R86" i="1" s="1"/>
  <c r="T86" i="1" s="1"/>
  <c r="U86" i="1" s="1"/>
  <c r="Q87" i="1"/>
  <c r="R87" i="1" s="1"/>
  <c r="T87" i="1" s="1"/>
  <c r="U87" i="1" s="1"/>
  <c r="Q88" i="1"/>
  <c r="R88" i="1" s="1"/>
  <c r="T88" i="1" s="1"/>
  <c r="U88" i="1" s="1"/>
  <c r="M82" i="1"/>
  <c r="M83" i="1"/>
  <c r="M84" i="1"/>
  <c r="M85" i="1"/>
  <c r="M86" i="1"/>
  <c r="M87" i="1"/>
  <c r="M88" i="1"/>
  <c r="L82" i="1"/>
  <c r="L83" i="1"/>
  <c r="L84" i="1"/>
  <c r="L85" i="1"/>
  <c r="L86" i="1"/>
  <c r="L87" i="1"/>
  <c r="L88" i="1"/>
  <c r="J82" i="1"/>
  <c r="J83" i="1"/>
  <c r="J84" i="1"/>
  <c r="J85" i="1"/>
  <c r="J86" i="1"/>
  <c r="J87" i="1"/>
  <c r="J88" i="1"/>
  <c r="G82" i="1"/>
  <c r="G83" i="1"/>
  <c r="G84" i="1"/>
  <c r="G85" i="1"/>
  <c r="G86" i="1"/>
  <c r="G87" i="1"/>
  <c r="G88" i="1"/>
  <c r="R89" i="1" l="1"/>
  <c r="T89" i="1" s="1"/>
  <c r="S83" i="1"/>
  <c r="S84" i="1"/>
  <c r="R95" i="1"/>
  <c r="T95" i="1" s="1"/>
  <c r="R97" i="1"/>
  <c r="T97" i="1" s="1"/>
  <c r="R85" i="1"/>
  <c r="T85" i="1" s="1"/>
  <c r="U85" i="1" s="1"/>
  <c r="R91" i="1"/>
  <c r="T91" i="1" s="1"/>
  <c r="R93" i="1"/>
  <c r="T93" i="1" s="1"/>
  <c r="S88" i="1"/>
  <c r="S87" i="1"/>
  <c r="R96" i="1"/>
  <c r="T96" i="1" s="1"/>
  <c r="R94" i="1"/>
  <c r="T94" i="1" s="1"/>
  <c r="R92" i="1"/>
  <c r="T92" i="1" s="1"/>
  <c r="R90" i="1"/>
  <c r="T90" i="1" s="1"/>
  <c r="S86" i="1"/>
  <c r="S82" i="1"/>
  <c r="AB72" i="1"/>
  <c r="AB73" i="1"/>
  <c r="AB74" i="1"/>
  <c r="AB75" i="1"/>
  <c r="AB76" i="1"/>
  <c r="AB77" i="1"/>
  <c r="AB78" i="1"/>
  <c r="AB79" i="1"/>
  <c r="AB80" i="1"/>
  <c r="AB81" i="1"/>
  <c r="W72" i="1"/>
  <c r="W73" i="1"/>
  <c r="W74" i="1"/>
  <c r="W75" i="1"/>
  <c r="W76" i="1"/>
  <c r="W77" i="1"/>
  <c r="W78" i="1"/>
  <c r="W79" i="1"/>
  <c r="W80" i="1"/>
  <c r="W81" i="1"/>
  <c r="Q72" i="1"/>
  <c r="R72" i="1" s="1"/>
  <c r="T72" i="1" s="1"/>
  <c r="U72" i="1" s="1"/>
  <c r="Q73" i="1"/>
  <c r="R73" i="1" s="1"/>
  <c r="T73" i="1" s="1"/>
  <c r="U73" i="1" s="1"/>
  <c r="Q74" i="1"/>
  <c r="R74" i="1" s="1"/>
  <c r="T74" i="1" s="1"/>
  <c r="U74" i="1" s="1"/>
  <c r="Q75" i="1"/>
  <c r="S75" i="1" s="1"/>
  <c r="Q76" i="1"/>
  <c r="R76" i="1" s="1"/>
  <c r="T76" i="1" s="1"/>
  <c r="U76" i="1" s="1"/>
  <c r="Q77" i="1"/>
  <c r="R77" i="1" s="1"/>
  <c r="T77" i="1" s="1"/>
  <c r="U77" i="1" s="1"/>
  <c r="Q78" i="1"/>
  <c r="R78" i="1" s="1"/>
  <c r="T78" i="1" s="1"/>
  <c r="U78" i="1" s="1"/>
  <c r="Q79" i="1"/>
  <c r="S79" i="1" s="1"/>
  <c r="Q80" i="1"/>
  <c r="R80" i="1" s="1"/>
  <c r="T80" i="1" s="1"/>
  <c r="U80" i="1" s="1"/>
  <c r="Q81" i="1"/>
  <c r="R81" i="1" s="1"/>
  <c r="T81" i="1" s="1"/>
  <c r="U81" i="1" s="1"/>
  <c r="M72" i="1"/>
  <c r="M73" i="1"/>
  <c r="M74" i="1"/>
  <c r="M75" i="1"/>
  <c r="M76" i="1"/>
  <c r="M77" i="1"/>
  <c r="M78" i="1"/>
  <c r="M79" i="1"/>
  <c r="M80" i="1"/>
  <c r="M81" i="1"/>
  <c r="L72" i="1"/>
  <c r="L73" i="1"/>
  <c r="L74" i="1"/>
  <c r="L75" i="1"/>
  <c r="L76" i="1"/>
  <c r="L77" i="1"/>
  <c r="L78" i="1"/>
  <c r="L79" i="1"/>
  <c r="L80" i="1"/>
  <c r="L81" i="1"/>
  <c r="J72" i="1"/>
  <c r="J73" i="1"/>
  <c r="J74" i="1"/>
  <c r="J75" i="1"/>
  <c r="J76" i="1"/>
  <c r="J77" i="1"/>
  <c r="J78" i="1"/>
  <c r="J79" i="1"/>
  <c r="J80" i="1"/>
  <c r="J81" i="1"/>
  <c r="G72" i="1"/>
  <c r="G73" i="1"/>
  <c r="G74" i="1"/>
  <c r="G75" i="1"/>
  <c r="G76" i="1"/>
  <c r="G77" i="1"/>
  <c r="G78" i="1"/>
  <c r="G79" i="1"/>
  <c r="G80" i="1"/>
  <c r="G81" i="1"/>
  <c r="S74" i="1" l="1"/>
  <c r="R79" i="1"/>
  <c r="T79" i="1" s="1"/>
  <c r="U79" i="1" s="1"/>
  <c r="S73" i="1"/>
  <c r="S81" i="1"/>
  <c r="S78" i="1"/>
  <c r="S77" i="1"/>
  <c r="R75" i="1"/>
  <c r="T75" i="1" s="1"/>
  <c r="U75" i="1" s="1"/>
  <c r="S80" i="1"/>
  <c r="S76" i="1"/>
  <c r="S72" i="1"/>
  <c r="AB62" i="1"/>
  <c r="AB63" i="1"/>
  <c r="AB64" i="1"/>
  <c r="AB65" i="1"/>
  <c r="AB66" i="1"/>
  <c r="AB67" i="1"/>
  <c r="AB68" i="1"/>
  <c r="AB69" i="1"/>
  <c r="AB70" i="1"/>
  <c r="AB71" i="1"/>
  <c r="W62" i="1"/>
  <c r="W63" i="1"/>
  <c r="W64" i="1"/>
  <c r="W65" i="1"/>
  <c r="W66" i="1"/>
  <c r="W67" i="1"/>
  <c r="W68" i="1"/>
  <c r="W69" i="1"/>
  <c r="W70" i="1"/>
  <c r="W71" i="1"/>
  <c r="Q62" i="1"/>
  <c r="R62" i="1" s="1"/>
  <c r="T62" i="1" s="1"/>
  <c r="U62" i="1" s="1"/>
  <c r="Q63" i="1"/>
  <c r="R63" i="1" s="1"/>
  <c r="T63" i="1" s="1"/>
  <c r="U63" i="1" s="1"/>
  <c r="Q64" i="1"/>
  <c r="R64" i="1" s="1"/>
  <c r="T64" i="1" s="1"/>
  <c r="U64" i="1" s="1"/>
  <c r="Q65" i="1"/>
  <c r="S65" i="1" s="1"/>
  <c r="Q66" i="1"/>
  <c r="R66" i="1" s="1"/>
  <c r="T66" i="1" s="1"/>
  <c r="U66" i="1" s="1"/>
  <c r="Q67" i="1"/>
  <c r="R67" i="1" s="1"/>
  <c r="T67" i="1" s="1"/>
  <c r="U67" i="1" s="1"/>
  <c r="Q68" i="1"/>
  <c r="R68" i="1" s="1"/>
  <c r="T68" i="1" s="1"/>
  <c r="U68" i="1" s="1"/>
  <c r="Q69" i="1"/>
  <c r="S69" i="1" s="1"/>
  <c r="Q70" i="1"/>
  <c r="R70" i="1" s="1"/>
  <c r="T70" i="1" s="1"/>
  <c r="U70" i="1" s="1"/>
  <c r="Q71" i="1"/>
  <c r="R71" i="1" s="1"/>
  <c r="T71" i="1" s="1"/>
  <c r="U71" i="1" s="1"/>
  <c r="M62" i="1"/>
  <c r="M63" i="1"/>
  <c r="M64" i="1"/>
  <c r="M65" i="1"/>
  <c r="M66" i="1"/>
  <c r="M67" i="1"/>
  <c r="M68" i="1"/>
  <c r="M69" i="1"/>
  <c r="M70" i="1"/>
  <c r="M71" i="1"/>
  <c r="L62" i="1"/>
  <c r="L63" i="1"/>
  <c r="L64" i="1"/>
  <c r="L65" i="1"/>
  <c r="L66" i="1"/>
  <c r="L67" i="1"/>
  <c r="L68" i="1"/>
  <c r="L69" i="1"/>
  <c r="L70" i="1"/>
  <c r="L71" i="1"/>
  <c r="J62" i="1"/>
  <c r="J63" i="1"/>
  <c r="J64" i="1"/>
  <c r="J65" i="1"/>
  <c r="J66" i="1"/>
  <c r="J67" i="1"/>
  <c r="J68" i="1"/>
  <c r="J69" i="1"/>
  <c r="J70" i="1"/>
  <c r="J71" i="1"/>
  <c r="G62" i="1"/>
  <c r="G63" i="1"/>
  <c r="G64" i="1"/>
  <c r="G65" i="1"/>
  <c r="G66" i="1"/>
  <c r="G67" i="1"/>
  <c r="G68" i="1"/>
  <c r="G69" i="1"/>
  <c r="G70" i="1"/>
  <c r="G71" i="1"/>
  <c r="R65" i="1" l="1"/>
  <c r="T65" i="1" s="1"/>
  <c r="U65" i="1" s="1"/>
  <c r="S67" i="1"/>
  <c r="S68" i="1"/>
  <c r="S71" i="1"/>
  <c r="R69" i="1"/>
  <c r="T69" i="1" s="1"/>
  <c r="U69" i="1" s="1"/>
  <c r="S64" i="1"/>
  <c r="S63" i="1"/>
  <c r="S70" i="1"/>
  <c r="S66" i="1"/>
  <c r="S62" i="1"/>
  <c r="AB55" i="1"/>
  <c r="W55" i="1"/>
  <c r="Q55" i="1"/>
  <c r="S55" i="1" s="1"/>
  <c r="M55" i="1"/>
  <c r="L55" i="1"/>
  <c r="J55" i="1"/>
  <c r="G55" i="1"/>
  <c r="R55" i="1" l="1"/>
  <c r="T55" i="1" s="1"/>
  <c r="U55" i="1" s="1"/>
  <c r="AB51" i="1"/>
  <c r="AB52" i="1"/>
  <c r="AB53" i="1"/>
  <c r="AB54" i="1"/>
  <c r="AB56" i="1"/>
  <c r="AB57" i="1"/>
  <c r="AB58" i="1"/>
  <c r="AB59" i="1"/>
  <c r="AB60" i="1"/>
  <c r="AB61" i="1"/>
  <c r="W51" i="1"/>
  <c r="W52" i="1"/>
  <c r="W53" i="1"/>
  <c r="W54" i="1"/>
  <c r="W56" i="1"/>
  <c r="W57" i="1"/>
  <c r="W58" i="1"/>
  <c r="W59" i="1"/>
  <c r="W60" i="1"/>
  <c r="W61" i="1"/>
  <c r="Q51" i="1"/>
  <c r="R51" i="1" s="1"/>
  <c r="T51" i="1" s="1"/>
  <c r="U51" i="1" s="1"/>
  <c r="Q52" i="1"/>
  <c r="R52" i="1" s="1"/>
  <c r="T52" i="1" s="1"/>
  <c r="U52" i="1" s="1"/>
  <c r="Q53" i="1"/>
  <c r="R53" i="1" s="1"/>
  <c r="T53" i="1" s="1"/>
  <c r="U53" i="1" s="1"/>
  <c r="Q54" i="1"/>
  <c r="S54" i="1" s="1"/>
  <c r="Q56" i="1"/>
  <c r="R56" i="1" s="1"/>
  <c r="T56" i="1" s="1"/>
  <c r="U56" i="1" s="1"/>
  <c r="Q57" i="1"/>
  <c r="R57" i="1" s="1"/>
  <c r="T57" i="1" s="1"/>
  <c r="U57" i="1" s="1"/>
  <c r="Q58" i="1"/>
  <c r="R58" i="1" s="1"/>
  <c r="T58" i="1" s="1"/>
  <c r="U58" i="1" s="1"/>
  <c r="Q59" i="1"/>
  <c r="S59" i="1" s="1"/>
  <c r="Q60" i="1"/>
  <c r="R60" i="1" s="1"/>
  <c r="T60" i="1" s="1"/>
  <c r="U60" i="1" s="1"/>
  <c r="Q61" i="1"/>
  <c r="R61" i="1" s="1"/>
  <c r="T61" i="1" s="1"/>
  <c r="U61" i="1" s="1"/>
  <c r="M51" i="1"/>
  <c r="M52" i="1"/>
  <c r="M53" i="1"/>
  <c r="M54" i="1"/>
  <c r="M56" i="1"/>
  <c r="M57" i="1"/>
  <c r="M58" i="1"/>
  <c r="M59" i="1"/>
  <c r="M60" i="1"/>
  <c r="M61" i="1"/>
  <c r="L51" i="1"/>
  <c r="L52" i="1"/>
  <c r="L53" i="1"/>
  <c r="L54" i="1"/>
  <c r="L56" i="1"/>
  <c r="L57" i="1"/>
  <c r="L58" i="1"/>
  <c r="L59" i="1"/>
  <c r="L60" i="1"/>
  <c r="L61" i="1"/>
  <c r="J51" i="1"/>
  <c r="J52" i="1"/>
  <c r="J53" i="1"/>
  <c r="J54" i="1"/>
  <c r="J56" i="1"/>
  <c r="J57" i="1"/>
  <c r="J58" i="1"/>
  <c r="J59" i="1"/>
  <c r="J60" i="1"/>
  <c r="J61" i="1"/>
  <c r="G51" i="1"/>
  <c r="G52" i="1"/>
  <c r="G53" i="1"/>
  <c r="G54" i="1"/>
  <c r="G56" i="1"/>
  <c r="G57" i="1"/>
  <c r="G58" i="1"/>
  <c r="G59" i="1"/>
  <c r="G60" i="1"/>
  <c r="G61" i="1"/>
  <c r="S61" i="1" l="1"/>
  <c r="S52" i="1"/>
  <c r="S57" i="1"/>
  <c r="S58" i="1"/>
  <c r="S53" i="1"/>
  <c r="R59" i="1"/>
  <c r="T59" i="1" s="1"/>
  <c r="U59" i="1" s="1"/>
  <c r="R54" i="1"/>
  <c r="T54" i="1" s="1"/>
  <c r="U54" i="1" s="1"/>
  <c r="S60" i="1"/>
  <c r="S56" i="1"/>
  <c r="S51" i="1"/>
  <c r="W11" i="1"/>
  <c r="W12" i="1"/>
  <c r="W13" i="1"/>
  <c r="W14" i="1"/>
  <c r="W15" i="1"/>
  <c r="W16" i="1"/>
  <c r="W17" i="1"/>
  <c r="W18" i="1"/>
  <c r="W19" i="1"/>
  <c r="W20" i="1"/>
  <c r="W21" i="1"/>
  <c r="W22" i="1"/>
  <c r="W23" i="1"/>
  <c r="W24" i="1"/>
  <c r="W25" i="1"/>
  <c r="M11" i="1"/>
  <c r="M12" i="1"/>
  <c r="M13" i="1"/>
  <c r="M14" i="1"/>
  <c r="M15" i="1"/>
  <c r="M16" i="1"/>
  <c r="M17" i="1"/>
  <c r="M18" i="1"/>
  <c r="M19" i="1"/>
  <c r="M20" i="1"/>
  <c r="M21" i="1"/>
  <c r="M22" i="1"/>
  <c r="M23" i="1"/>
  <c r="M24" i="1"/>
  <c r="M25" i="1"/>
  <c r="AB17" i="1"/>
  <c r="Q17" i="1"/>
  <c r="S17" i="1" s="1"/>
  <c r="L17" i="1"/>
  <c r="J17" i="1"/>
  <c r="G17" i="1"/>
  <c r="R17" i="1" l="1"/>
  <c r="T17" i="1" s="1"/>
  <c r="U17" i="1" s="1"/>
  <c r="AB11" i="1"/>
  <c r="AB12" i="1"/>
  <c r="AB13" i="1"/>
  <c r="AB14" i="1"/>
  <c r="AB15" i="1"/>
  <c r="AB16" i="1"/>
  <c r="AB18" i="1"/>
  <c r="AB19" i="1"/>
  <c r="AB20" i="1"/>
  <c r="AB21" i="1"/>
  <c r="AB22" i="1"/>
  <c r="AB23" i="1"/>
  <c r="AB24" i="1"/>
  <c r="AB25" i="1"/>
  <c r="Q11" i="1"/>
  <c r="R11" i="1" s="1"/>
  <c r="T11" i="1" s="1"/>
  <c r="U11" i="1" s="1"/>
  <c r="Q12" i="1"/>
  <c r="R12" i="1" s="1"/>
  <c r="T12" i="1" s="1"/>
  <c r="U12" i="1" s="1"/>
  <c r="Q13" i="1"/>
  <c r="R13" i="1" s="1"/>
  <c r="T13" i="1" s="1"/>
  <c r="U13" i="1" s="1"/>
  <c r="Q14" i="1"/>
  <c r="S14" i="1" s="1"/>
  <c r="Q15" i="1"/>
  <c r="R15" i="1" s="1"/>
  <c r="T15" i="1" s="1"/>
  <c r="U15" i="1" s="1"/>
  <c r="Q16" i="1"/>
  <c r="S16" i="1" s="1"/>
  <c r="Q18" i="1"/>
  <c r="S18" i="1" s="1"/>
  <c r="Q19" i="1"/>
  <c r="S19" i="1" s="1"/>
  <c r="Q20" i="1"/>
  <c r="R20" i="1" s="1"/>
  <c r="T20" i="1" s="1"/>
  <c r="U20" i="1" s="1"/>
  <c r="Q21" i="1"/>
  <c r="S21" i="1" s="1"/>
  <c r="Q22" i="1"/>
  <c r="S22" i="1" s="1"/>
  <c r="Q23" i="1"/>
  <c r="S23" i="1" s="1"/>
  <c r="Q24" i="1"/>
  <c r="R24" i="1" s="1"/>
  <c r="T24" i="1" s="1"/>
  <c r="U24" i="1" s="1"/>
  <c r="Q25" i="1"/>
  <c r="S25" i="1" s="1"/>
  <c r="L11" i="1"/>
  <c r="L12" i="1"/>
  <c r="L13" i="1"/>
  <c r="L14" i="1"/>
  <c r="L15" i="1"/>
  <c r="L16" i="1"/>
  <c r="L18" i="1"/>
  <c r="L19" i="1"/>
  <c r="L20" i="1"/>
  <c r="L21" i="1"/>
  <c r="L22" i="1"/>
  <c r="L23" i="1"/>
  <c r="L24" i="1"/>
  <c r="L25" i="1"/>
  <c r="J12" i="1"/>
  <c r="J13" i="1"/>
  <c r="J14" i="1"/>
  <c r="J15" i="1"/>
  <c r="J16" i="1"/>
  <c r="J18" i="1"/>
  <c r="J19" i="1"/>
  <c r="J20" i="1"/>
  <c r="J21" i="1"/>
  <c r="J22" i="1"/>
  <c r="J23" i="1"/>
  <c r="J24" i="1"/>
  <c r="J25" i="1"/>
  <c r="G12" i="1"/>
  <c r="G13" i="1"/>
  <c r="G14" i="1"/>
  <c r="G15" i="1"/>
  <c r="G16" i="1"/>
  <c r="G18" i="1"/>
  <c r="G19" i="1"/>
  <c r="G20" i="1"/>
  <c r="G21" i="1"/>
  <c r="G22" i="1"/>
  <c r="G23" i="1"/>
  <c r="G24" i="1"/>
  <c r="G25" i="1"/>
  <c r="R22" i="1" l="1"/>
  <c r="T22" i="1" s="1"/>
  <c r="U22" i="1" s="1"/>
  <c r="S12" i="1"/>
  <c r="R25" i="1"/>
  <c r="T25" i="1" s="1"/>
  <c r="U25" i="1" s="1"/>
  <c r="R21" i="1"/>
  <c r="T21" i="1" s="1"/>
  <c r="U21" i="1" s="1"/>
  <c r="R16" i="1"/>
  <c r="T16" i="1" s="1"/>
  <c r="U16" i="1" s="1"/>
  <c r="S13" i="1"/>
  <c r="R18" i="1"/>
  <c r="T18" i="1" s="1"/>
  <c r="U18" i="1" s="1"/>
  <c r="R23" i="1"/>
  <c r="T23" i="1" s="1"/>
  <c r="U23" i="1" s="1"/>
  <c r="R14" i="1"/>
  <c r="T14" i="1" s="1"/>
  <c r="U14" i="1" s="1"/>
  <c r="R19" i="1"/>
  <c r="T19" i="1" s="1"/>
  <c r="U19" i="1" s="1"/>
  <c r="S24" i="1"/>
  <c r="S20" i="1"/>
  <c r="S15" i="1"/>
  <c r="S11" i="1"/>
</calcChain>
</file>

<file path=xl/sharedStrings.xml><?xml version="1.0" encoding="utf-8"?>
<sst xmlns="http://schemas.openxmlformats.org/spreadsheetml/2006/main" count="4097" uniqueCount="1250">
  <si>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</si>
  <si>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</si>
  <si>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</si>
  <si>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</si>
  <si>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</si>
  <si>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</si>
  <si>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</si>
  <si>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</si>
  <si>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</si>
  <si>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</si>
  <si>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</si>
  <si>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</si>
  <si>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</si>
  <si>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</si>
  <si>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</si>
  <si>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</si>
  <si>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</si>
  <si>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</si>
  <si>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</si>
  <si>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</si>
  <si>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</si>
  <si>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</si>
  <si>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</si>
  <si>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</si>
  <si>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</si>
  <si>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</si>
  <si>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</si>
  <si>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</si>
  <si>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</si>
  <si>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</si>
  <si>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</si>
  <si>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</si>
  <si>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</si>
  <si>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</si>
  <si>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</si>
  <si>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</si>
  <si>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</si>
  <si>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</si>
  <si>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</si>
  <si>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</si>
  <si>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</si>
  <si>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</si>
  <si>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</si>
  <si>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</si>
  <si>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</si>
  <si>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</si>
  <si>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</si>
  <si>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</si>
  <si>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</si>
  <si>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</si>
  <si>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</si>
  <si>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</si>
  <si>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</si>
  <si>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</si>
  <si>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</si>
  <si>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</si>
  <si>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</si>
  <si>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</si>
  <si>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</si>
  <si>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</si>
  <si>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</si>
  <si>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</si>
  <si>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</si>
  <si>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</si>
  <si>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</si>
  <si>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</si>
  <si>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</si>
  <si>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</si>
  <si>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</si>
  <si>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</si>
  <si>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</si>
  <si>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</si>
  <si>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</si>
  <si>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</si>
  <si>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</si>
  <si>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</si>
  <si>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</si>
  <si>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</si>
  <si>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</si>
  <si>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</si>
  <si>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</si>
  <si>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</si>
  <si>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</si>
  <si>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</si>
  <si>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</si>
  <si>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</si>
  <si>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</si>
  <si>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</si>
  <si>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</si>
  <si>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</si>
  <si>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</si>
  <si>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</si>
  <si>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</si>
  <si>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</si>
  <si>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</si>
  <si>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</si>
  <si>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</si>
  <si>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</si>
  <si>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</si>
  <si>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</si>
  <si>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</si>
  <si>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</si>
  <si>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</si>
  <si>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</si>
  <si>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</si>
  <si>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</si>
  <si>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</si>
  <si>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</si>
  <si>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</si>
  <si>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</si>
  <si>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</si>
  <si>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</si>
  <si>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</si>
  <si>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</si>
  <si>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</si>
  <si>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</si>
  <si>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</si>
  <si>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</si>
  <si>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</si>
  <si>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</si>
  <si>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</si>
  <si>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</si>
  <si>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</si>
  <si>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</si>
  <si>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</si>
  <si>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</si>
  <si>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</si>
  <si>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</si>
  <si>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</si>
  <si>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</si>
  <si>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</si>
  <si>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</si>
  <si>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</si>
  <si>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</si>
  <si>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</si>
  <si>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</si>
  <si>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</si>
  <si>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</si>
  <si>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</si>
  <si>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</si>
  <si>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</si>
  <si>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</si>
  <si>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</si>
  <si>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</si>
  <si>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</si>
  <si>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</si>
  <si>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</si>
  <si>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</si>
  <si>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</si>
  <si>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</si>
  <si>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</si>
  <si>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</si>
  <si>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</si>
  <si>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</si>
  <si>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</si>
  <si>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</si>
  <si>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</si>
  <si>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</si>
  <si>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</si>
  <si>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</si>
  <si>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</si>
  <si>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</si>
  <si>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</si>
  <si>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</si>
  <si>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</si>
  <si>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</si>
  <si>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</si>
  <si>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</si>
  <si>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</si>
  <si>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</si>
  <si>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</si>
  <si>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</si>
  <si>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</si>
  <si>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</si>
  <si>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</si>
  <si>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</si>
  <si>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</si>
  <si>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</si>
  <si>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</si>
  <si>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</si>
  <si>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</si>
  <si>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</si>
  <si>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</si>
  <si>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</si>
  <si>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</si>
  <si>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</si>
  <si>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</si>
  <si>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</si>
  <si>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</si>
  <si>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</si>
  <si>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</si>
  <si>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</si>
  <si>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</si>
  <si>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</si>
  <si>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</si>
  <si>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</si>
  <si>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</si>
  <si>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</si>
  <si>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</si>
  <si>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</si>
  <si>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</si>
  <si>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</si>
  <si>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</si>
  <si>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</si>
  <si>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</si>
  <si>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</si>
  <si>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</si>
  <si>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</si>
  <si>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</si>
  <si>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</si>
  <si>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</si>
  <si>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</si>
  <si>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</si>
  <si>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</si>
  <si>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</si>
  <si>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</si>
  <si>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</si>
  <si>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</si>
  <si>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</si>
  <si>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</si>
  <si>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</si>
  <si>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</si>
  <si>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</si>
  <si>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</si>
  <si>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</si>
  <si>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</si>
  <si>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</si>
  <si>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</si>
  <si>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</si>
  <si>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</si>
  <si>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</si>
  <si>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</si>
  <si>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</si>
  <si>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</si>
  <si>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</si>
  <si>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</si>
  <si>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</si>
  <si>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</si>
  <si>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</si>
  <si>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</si>
  <si>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</si>
  <si>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</si>
  <si>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</si>
  <si>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</si>
  <si>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</si>
  <si>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</si>
  <si>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</si>
  <si>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</si>
  <si>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</si>
  <si>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</si>
  <si>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</si>
  <si>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</si>
  <si>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</si>
  <si>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</si>
  <si>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</si>
  <si>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</si>
  <si>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</si>
  <si>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</si>
  <si>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</si>
  <si>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</si>
  <si>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</si>
  <si>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</si>
  <si>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</si>
  <si>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</si>
  <si>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</si>
  <si>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</si>
  <si>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</si>
  <si>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</si>
  <si>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</si>
  <si>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</si>
  <si>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</si>
  <si>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</si>
  <si>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</si>
  <si>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</si>
  <si>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</si>
  <si>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</si>
  <si>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</si>
  <si>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</si>
  <si>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</si>
  <si>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</si>
  <si>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</si>
  <si>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</si>
  <si>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</si>
  <si>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</si>
  <si>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</si>
  <si>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</si>
  <si>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</si>
  <si>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</si>
  <si>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</si>
  <si>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</si>
  <si>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</si>
  <si>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</si>
  <si>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</si>
  <si>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</si>
  <si>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</si>
  <si>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</si>
  <si>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</si>
  <si>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</si>
  <si>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</si>
  <si>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</si>
  <si>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</si>
  <si>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</si>
  <si>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</si>
  <si>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</si>
  <si>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</si>
  <si>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</si>
  <si>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</si>
  <si>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</si>
  <si>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</si>
  <si>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</si>
  <si>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</si>
  <si>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</si>
  <si>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</si>
  <si>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</si>
  <si>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</si>
  <si>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</si>
  <si>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</si>
  <si>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</si>
  <si>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</si>
  <si>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</si>
  <si>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</si>
  <si>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</si>
  <si>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</si>
  <si>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</si>
  <si>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</si>
  <si>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</si>
  <si>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</si>
  <si>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</si>
  <si>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</si>
  <si>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</si>
  <si>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</si>
  <si>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</si>
  <si>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</si>
  <si>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</si>
  <si>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</si>
  <si>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</si>
  <si>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</si>
  <si>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</si>
  <si>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</si>
  <si>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</si>
  <si>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</si>
  <si>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</si>
  <si>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</si>
  <si>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</si>
  <si>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</si>
  <si>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</si>
  <si>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</si>
  <si>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</si>
  <si>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</si>
  <si>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</si>
  <si>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</si>
  <si>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</si>
  <si>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</si>
  <si>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</si>
  <si>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</si>
  <si>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</si>
  <si>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</si>
  <si>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</si>
  <si>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</si>
  <si>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</si>
  <si>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</si>
  <si>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</si>
  <si>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</si>
  <si>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</si>
  <si>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</si>
  <si>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</si>
  <si>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</si>
  <si>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</si>
  <si>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</si>
  <si>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</si>
  <si>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</si>
  <si>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</si>
  <si>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</si>
  <si>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</si>
  <si>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</si>
  <si>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</si>
  <si>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</si>
  <si>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</si>
  <si>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</si>
  <si>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</si>
  <si>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</si>
  <si>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</si>
  <si>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</si>
  <si>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</si>
  <si>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</si>
  <si>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</si>
  <si>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</si>
  <si>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</si>
  <si>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</si>
  <si>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</si>
  <si>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</si>
  <si>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</si>
  <si>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</si>
  <si>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</si>
  <si>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</si>
  <si>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</si>
  <si>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</si>
  <si>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</si>
  <si>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</si>
  <si>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</si>
  <si>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</si>
  <si>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</si>
  <si>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</si>
  <si>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</si>
  <si>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</si>
  <si>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</si>
  <si>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</si>
  <si>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</si>
  <si>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</si>
  <si>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</si>
  <si>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</si>
  <si>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</si>
  <si>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</si>
  <si>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</si>
  <si>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</si>
  <si>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</si>
  <si>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</si>
  <si>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</si>
  <si>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</si>
  <si>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</si>
  <si>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</si>
  <si>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</si>
  <si>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</si>
  <si>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</si>
  <si>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</si>
  <si>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</si>
  <si>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</si>
  <si>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</si>
  <si>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</si>
  <si>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</si>
  <si>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</si>
  <si>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</si>
  <si>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</si>
  <si>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</si>
  <si>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</si>
  <si>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</si>
  <si>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</si>
  <si>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</si>
  <si>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</si>
  <si>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</si>
  <si>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</si>
  <si>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</si>
  <si>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</si>
  <si>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</si>
  <si>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</si>
  <si>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</si>
  <si>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</si>
  <si>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</si>
  <si>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</si>
  <si>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</si>
  <si>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</si>
  <si>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</si>
  <si>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</si>
  <si>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</si>
  <si>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</si>
  <si>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</si>
  <si>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</si>
  <si>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</si>
  <si>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</si>
  <si>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</si>
  <si>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</si>
  <si>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</si>
  <si>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</si>
  <si>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</si>
  <si>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</si>
  <si>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</si>
  <si>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</si>
  <si>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</si>
  <si>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</si>
  <si>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</si>
  <si>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</si>
  <si>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</si>
  <si>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</si>
  <si>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</si>
  <si>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</si>
  <si>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</si>
  <si>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</si>
  <si>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</si>
  <si>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</si>
  <si>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</si>
  <si>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</si>
  <si>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</si>
  <si>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</si>
  <si>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</si>
  <si>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</si>
  <si>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</si>
  <si>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</si>
  <si>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</si>
  <si>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</si>
  <si>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</si>
  <si>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</si>
  <si>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</si>
  <si>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</si>
  <si>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</si>
  <si>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</si>
  <si>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</si>
  <si>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</si>
  <si>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</si>
  <si>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</si>
  <si>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</si>
  <si>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</si>
  <si>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</si>
  <si>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</si>
  <si>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</si>
  <si>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</si>
  <si>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</si>
  <si>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</si>
  <si>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</si>
  <si>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</si>
  <si>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</si>
  <si>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</si>
  <si>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</si>
  <si>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</si>
  <si>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</si>
  <si>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</si>
  <si>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</si>
  <si>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</si>
  <si>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</si>
  <si>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</si>
  <si>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</si>
  <si>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</si>
  <si>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</si>
  <si>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</si>
  <si>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</si>
  <si>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</si>
  <si>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</si>
  <si>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</si>
  <si>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</si>
  <si>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</si>
  <si>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</si>
  <si>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</si>
  <si>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</si>
  <si>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</si>
  <si>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</si>
  <si>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</si>
  <si>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</si>
  <si>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</si>
  <si>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</si>
  <si>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</si>
  <si>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</si>
  <si>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</si>
  <si>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</si>
  <si>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</si>
  <si>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</si>
  <si>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</si>
  <si>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</si>
  <si>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</si>
  <si>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</si>
  <si>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</si>
  <si>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</si>
  <si>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</si>
  <si>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</si>
  <si>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</si>
  <si>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</si>
  <si>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</si>
  <si>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</si>
  <si>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</si>
  <si>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</si>
  <si>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</si>
  <si>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</si>
  <si>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</si>
  <si>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</si>
  <si>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</si>
  <si>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</si>
  <si>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</si>
  <si>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</si>
  <si>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</si>
  <si>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</si>
  <si>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</si>
  <si>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</si>
  <si>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</si>
  <si>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</si>
  <si>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</si>
  <si>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</si>
  <si>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</si>
  <si>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</si>
  <si>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</si>
  <si>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</si>
  <si>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</si>
  <si>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</si>
  <si>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</si>
  <si>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</si>
  <si>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</si>
  <si>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</si>
  <si>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</si>
  <si>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</si>
  <si>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</si>
  <si>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</si>
  <si>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</si>
  <si>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</si>
  <si>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</si>
  <si>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</si>
  <si>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</si>
  <si>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</si>
  <si>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</si>
  <si>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</si>
  <si>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</si>
  <si>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</si>
  <si>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</si>
  <si>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</si>
  <si>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</si>
  <si>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</si>
  <si>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</si>
  <si>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</si>
  <si>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</si>
  <si>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</si>
  <si>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</si>
  <si>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</si>
  <si>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</si>
  <si>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</si>
  <si>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</si>
  <si>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</si>
  <si>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</si>
  <si>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</si>
  <si>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</si>
  <si>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</si>
  <si>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</si>
  <si>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</si>
  <si>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</si>
  <si>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</si>
  <si>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</si>
  <si>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</si>
  <si>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</si>
  <si>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</si>
  <si>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</si>
  <si>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</si>
  <si>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</si>
  <si>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</si>
  <si>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</si>
  <si>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</si>
  <si>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</si>
  <si>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</si>
  <si>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</si>
  <si>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</si>
  <si>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</si>
  <si>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</si>
  <si>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</si>
  <si>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</si>
  <si>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</si>
  <si>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</si>
  <si>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</si>
  <si>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</si>
  <si>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</si>
  <si>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</si>
  <si>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</si>
  <si>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</si>
  <si>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</si>
  <si>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</si>
  <si>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</si>
  <si>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</si>
  <si>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</si>
  <si>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</si>
  <si>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</si>
  <si>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</si>
  <si>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</si>
  <si>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</si>
  <si>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</si>
  <si>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</si>
  <si>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</si>
  <si>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</si>
  <si>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</si>
  <si>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</si>
  <si>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</si>
  <si>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</si>
  <si>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</si>
  <si>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</si>
  <si>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</si>
  <si>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</si>
  <si>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</si>
  <si>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</si>
  <si>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</si>
  <si>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</si>
  <si>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</si>
  <si>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</si>
  <si>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</si>
  <si>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</si>
  <si>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</si>
  <si>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</si>
  <si>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</si>
  <si>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</si>
  <si>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</si>
  <si>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</si>
  <si>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</si>
  <si>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</si>
  <si>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</si>
  <si>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</si>
  <si>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</si>
  <si>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</si>
  <si>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</si>
  <si>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</si>
  <si>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</si>
  <si>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</si>
  <si>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</si>
  <si>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</si>
  <si>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</si>
  <si>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</si>
  <si>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</si>
  <si>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</si>
  <si>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</si>
  <si>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</si>
  <si>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</si>
  <si>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</si>
  <si>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</si>
  <si>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</si>
  <si>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</si>
  <si>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</si>
  <si>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</si>
  <si>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</si>
  <si>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</si>
  <si>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</si>
  <si>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</si>
  <si>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</si>
  <si>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</si>
  <si>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</si>
  <si>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</si>
  <si>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</si>
  <si>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</si>
  <si>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</si>
  <si>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</si>
  <si>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</si>
  <si>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</si>
  <si>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</si>
  <si>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</si>
  <si>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</si>
  <si>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</si>
  <si>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</si>
  <si>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</si>
  <si>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</si>
  <si>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</si>
  <si>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</si>
  <si>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</si>
  <si>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</si>
  <si>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</si>
  <si>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</si>
  <si>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</si>
  <si>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</si>
  <si>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</si>
  <si>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</si>
  <si>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</si>
  <si>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</si>
  <si>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</si>
  <si>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</si>
  <si>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</si>
  <si>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</si>
  <si>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</si>
  <si>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</si>
  <si>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</si>
  <si>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</si>
  <si>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</si>
  <si>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</si>
  <si>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</si>
  <si>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</si>
  <si>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</si>
  <si>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</si>
  <si>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</si>
  <si>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</si>
  <si>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</si>
  <si>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</si>
  <si>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</si>
  <si>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</si>
  <si>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</si>
  <si>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</si>
  <si>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</si>
  <si>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</si>
  <si>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</si>
  <si>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</si>
  <si>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</si>
  <si>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</si>
  <si>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</si>
  <si>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</si>
  <si>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</si>
  <si>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</si>
  <si>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</si>
  <si>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</si>
  <si>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</si>
  <si>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</si>
  <si>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</si>
  <si>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</si>
  <si>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</si>
  <si>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</si>
  <si>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</si>
  <si>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</si>
  <si>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</si>
  <si>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</si>
  <si>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</si>
  <si>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</si>
  <si>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</si>
  <si>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</si>
  <si>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</si>
  <si>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</si>
  <si>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</si>
  <si>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</si>
  <si>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</si>
  <si>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</si>
  <si>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</si>
  <si>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</si>
  <si>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</si>
  <si>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</si>
  <si>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</si>
  <si>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</si>
  <si>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</si>
  <si>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</si>
  <si>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</si>
  <si>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</si>
  <si>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</si>
  <si>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</si>
  <si>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</si>
  <si>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</si>
  <si>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</si>
  <si>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</si>
  <si>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</si>
  <si>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</si>
  <si>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</si>
  <si>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</si>
  <si>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</si>
  <si>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</si>
  <si>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</si>
  <si>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</si>
  <si>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</si>
  <si>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</si>
  <si>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</si>
  <si>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</si>
  <si>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</si>
  <si>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</si>
  <si>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</si>
  <si>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</si>
  <si>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</si>
  <si>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</si>
  <si>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</si>
  <si>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</si>
  <si>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</si>
  <si>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</si>
  <si>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</si>
  <si>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</si>
  <si>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</si>
  <si>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</si>
  <si>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</si>
  <si>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</si>
  <si>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</si>
  <si>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</si>
  <si>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</si>
  <si>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</si>
  <si>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</si>
  <si>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</si>
  <si>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</si>
  <si>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</si>
  <si>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</si>
  <si>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</si>
  <si>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</si>
  <si>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</si>
  <si>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</si>
  <si>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</si>
  <si>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</si>
  <si>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</si>
  <si>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</si>
  <si>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</si>
  <si>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</si>
  <si>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</si>
  <si>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</si>
  <si>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</si>
  <si>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</si>
  <si>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</si>
  <si>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</si>
  <si>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</si>
  <si>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</si>
  <si>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</si>
  <si>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</si>
  <si>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</si>
  <si>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</si>
  <si>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</si>
  <si>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</si>
  <si>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</si>
  <si>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</si>
  <si>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</si>
  <si>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</si>
  <si>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</si>
  <si>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</si>
  <si>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</si>
  <si>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</si>
  <si>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</si>
  <si>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</si>
  <si>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</si>
  <si>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</si>
  <si>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</si>
  <si>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</si>
  <si>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</si>
  <si>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</si>
  <si>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</si>
  <si>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</si>
  <si>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</si>
  <si>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</si>
  <si>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</si>
  <si>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</si>
  <si>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</si>
  <si>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</si>
  <si>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</si>
  <si>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</si>
  <si>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</si>
  <si>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</si>
  <si>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</si>
  <si>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</si>
  <si>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</si>
  <si>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</si>
  <si>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</si>
  <si>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</si>
  <si>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</si>
  <si>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</si>
  <si>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</si>
  <si>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</si>
  <si>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</si>
  <si>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</si>
  <si>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</si>
  <si>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</si>
  <si>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</si>
  <si>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</si>
  <si>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</si>
  <si>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</si>
  <si>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</si>
  <si>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</si>
  <si>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</si>
  <si>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</si>
  <si>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</si>
  <si>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</si>
  <si>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</si>
  <si>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</si>
  <si>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</si>
  <si>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</si>
  <si>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</si>
  <si>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</si>
  <si>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</si>
  <si>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</si>
  <si>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</si>
  <si>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</si>
  <si>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</si>
  <si>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</si>
  <si>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</si>
  <si>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</si>
  <si>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</si>
  <si>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</si>
  <si>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</si>
  <si>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</si>
  <si>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</si>
  <si>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</si>
  <si>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</si>
  <si>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</si>
  <si>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</si>
  <si>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</si>
  <si>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</si>
  <si>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</si>
  <si>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</si>
  <si>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</si>
  <si>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</si>
  <si>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</si>
  <si>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</si>
  <si>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</si>
  <si>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</si>
  <si>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</si>
  <si>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</si>
  <si>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</si>
  <si>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</si>
  <si>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</si>
  <si>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</si>
  <si>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</si>
  <si>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</si>
  <si>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</si>
  <si>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</si>
  <si>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</si>
  <si>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</si>
  <si>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</si>
  <si>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</si>
  <si>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</si>
  <si>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</si>
  <si>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</si>
  <si>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</si>
  <si>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</si>
  <si>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</si>
  <si>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</si>
  <si>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</si>
  <si>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</si>
  <si>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</si>
  <si>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</si>
  <si>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</si>
  <si>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</si>
  <si>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</si>
  <si>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</si>
  <si>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</si>
  <si>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</si>
  <si>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</si>
  <si>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</si>
  <si>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</si>
  <si>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</si>
  <si>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</si>
  <si>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</si>
  <si>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</si>
  <si>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</si>
  <si>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</si>
  <si>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</si>
  <si>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</si>
  <si>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</si>
  <si>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</si>
  <si>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</si>
  <si>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</si>
  <si>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</si>
  <si>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</si>
  <si>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</si>
  <si>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</si>
  <si>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</si>
  <si>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</si>
  <si>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</si>
  <si>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</si>
  <si>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</si>
  <si>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</si>
  <si>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</si>
  <si>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</si>
  <si>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</si>
  <si>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</si>
  <si>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</si>
  <si>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</si>
  <si>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</si>
  <si>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</si>
  <si>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</si>
  <si>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</si>
  <si>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</si>
  <si>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</si>
  <si>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</si>
  <si>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</si>
  <si>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</si>
  <si>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</si>
  <si>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</si>
  <si>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</si>
  <si>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</si>
  <si>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</si>
  <si>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</si>
  <si>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</si>
  <si>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</si>
  <si>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</si>
  <si>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</si>
  <si>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</si>
  <si>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</si>
  <si>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</si>
  <si>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</si>
  <si>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</si>
  <si>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</si>
  <si>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</si>
  <si>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</si>
  <si>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</si>
  <si>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</si>
  <si>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</si>
  <si>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</si>
  <si>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</si>
  <si>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</si>
  <si>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</si>
  <si>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</si>
  <si>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</si>
  <si>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</si>
  <si>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</si>
  <si>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</si>
  <si>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</si>
  <si>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</si>
  <si>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</si>
  <si>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</si>
  <si>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</si>
  <si>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</si>
  <si>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</si>
  <si>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</si>
  <si>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</si>
  <si>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</si>
  <si>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</si>
  <si>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</si>
  <si>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</si>
  <si>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</si>
  <si>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</si>
  <si>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</si>
  <si>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</si>
  <si>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</si>
  <si>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</si>
  <si>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</si>
  <si>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</si>
  <si>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</si>
  <si>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</si>
  <si>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</si>
  <si>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</si>
  <si>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</si>
  <si>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</si>
  <si>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</si>
  <si>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</si>
  <si>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</si>
  <si>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</si>
  <si>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</si>
  <si>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</si>
  <si>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</si>
  <si>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</si>
  <si>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</si>
  <si>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</si>
  <si>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</si>
  <si>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</si>
  <si>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</si>
  <si>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</si>
  <si>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</si>
  <si>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</si>
  <si>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</si>
  <si>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</si>
  <si>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</si>
  <si>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</si>
  <si>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</si>
  <si>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</si>
  <si>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</si>
  <si>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</si>
  <si>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</si>
  <si>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</si>
  <si>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</si>
  <si>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</si>
  <si>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</si>
  <si>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</si>
  <si>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</si>
  <si>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</si>
  <si>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</si>
  <si>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</si>
  <si>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</si>
  <si>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</si>
  <si>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</si>
  <si>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</si>
  <si>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</si>
  <si>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</si>
  <si>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</si>
  <si>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</si>
  <si>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</si>
  <si>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</si>
  <si>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</si>
  <si>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</si>
  <si>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</si>
  <si>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</si>
  <si>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</si>
  <si>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</si>
  <si>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</si>
  <si>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</si>
  <si>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</si>
  <si>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</si>
  <si>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</si>
  <si>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</si>
  <si>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</si>
  <si>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</si>
  <si>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</si>
  <si>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</si>
  <si>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</si>
  <si>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</si>
  <si>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</si>
  <si>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</si>
  <si>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</si>
  <si>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</si>
  <si>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</si>
  <si>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</si>
  <si>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</si>
  <si>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</si>
  <si>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</si>
  <si>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</si>
  <si>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</si>
  <si>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</si>
  <si>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</si>
  <si>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</si>
  <si>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</si>
  <si>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</si>
  <si>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</si>
  <si>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</si>
  <si>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</si>
  <si>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</si>
  <si>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</si>
  <si>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</si>
  <si>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</si>
  <si>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</si>
  <si>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</si>
  <si>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SI</t>
  </si>
  <si>
    <t>Conocer en forma prioritaria los procedimientos de como actuar antes, durante y/o después de un ataque de animal y la donde debe remitirse la persona en caso de emergencia.</t>
  </si>
  <si>
    <t>ELEMENTOS DE PROTECCIÓN PERSONAL DE ACUERDO AL MANUAL DE E.P.P. DE LA EMPRESA</t>
  </si>
  <si>
    <t>el área en la cual van a ser ubicados los extintores con base deben estar señalizadas para que los funcionarios conozcan el punto donde se deben dejar los extintores; teniendo en cuenta que no se conviertan en un obstáculo</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</si>
  <si>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</si>
  <si>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</si>
  <si>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</si>
  <si>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Seguir las indicaciones para el acercamiento a las áreas de almacenamiento y manejo de cloro</t>
  </si>
  <si>
    <t xml:space="preserve">BASE DE TRABAJO EN ALTURAS </t>
  </si>
  <si>
    <t>ESTABLECER EL PROGRAMA DE PREVENCIÓN Y PROTECCIÓN CONTRA CAÍDAS DE ALTURAS EN LA EAAB-ESP</t>
  </si>
  <si>
    <t>SE  INCLUYE PARA EL CARGO DE DIRECTOR OPERATIVO NIVEL 8 EN EL CURSO DE ALTURAS DE 10 HORAS PRESENCIAL O VIRTUAL .</t>
  </si>
  <si>
    <t>PROFESIONAL ESPECIALIZADO 22</t>
  </si>
  <si>
    <t>SE INCLUYE PARA EL CAGRO DE PROFESIONAL ESPECIALIZADO NIVEL 22 EN EL CURSO DE ALTURAS DE 10 HORAS PRESENCIAL O VIRTUAL .</t>
  </si>
  <si>
    <t>TECNÓLOGO ADMINISTRATIVO 30</t>
  </si>
  <si>
    <t>Aceptable</t>
  </si>
  <si>
    <t>Inspeccionar los bienes inmuebles de la Empresa, teniendo en cuenta las instrucciones recibidas por el superior inmediato con el fin de evitar asentamientos humanos, cerramientos, hurtos y usos inadecuados.</t>
  </si>
  <si>
    <t>AUXILIAR OPERATIVO 32</t>
  </si>
  <si>
    <t>SECRETARIA 40</t>
  </si>
  <si>
    <t>Ejecutar el mantenimiento preventivo, predictivo y correctivo de los equipos y sistemas eléctricos, inherentes al manejo de aguas, para cumplir con las exigencias de los sistemas de la Empresa.</t>
  </si>
  <si>
    <t>TÉCNICO 41</t>
  </si>
  <si>
    <t>CENTRO DE TRABAJO Y/O PROCESO: GERENCIA CORPORATIVA DE SISTEMA MAESTRO</t>
  </si>
  <si>
    <t>NOMBRE CENTRO DE TRABAJO Y/O PROCESO:  DIRECCIÓN ABASTECIMIENTO</t>
  </si>
  <si>
    <t>DIRECCIÓN ABASTECIMIENTO</t>
  </si>
  <si>
    <t>EDIFICIO CENTRAL DE OPERACIONES - ECO</t>
  </si>
  <si>
    <t>Planear, coordinar y controlar la ejecución de proyectos y procesos asociados con el desarrollo sostenible y conservación de agua subterránea de la sabana con el objeto de disponer de una fuente de suplencia de suministro de agua potable en caso de emergencia por vulnerabilidad del sistema de acueducto.</t>
  </si>
  <si>
    <t>Formular y actualizar las fichas de los proyectos especiales para consolidar la documentación técnica, económica y financiera requerida para su ejecución. Establecer y documentar las condiciones generales y especificaciones técnicas para la
contratación de proyectos especiales. Ejercer el control técnico y financiero de los proyectos especiales ejecutados con recursos provenientes de convenios o préstamos internacionales. Ejercer la coordinación técnica institucional e interinstitucional de la ejecución de programas especiales. Optimizar los procesos de diseño y construcción de estructuras hidráulicas. Ejecutar proyectos piloto de infraestructura para evaluación y adopción de nuevas tecnologías que contribuyan al mejoramiento de los procesos de construcción, operación y mantenimiento de los sistemas de acueducto y alcantarillado. Atender los requerimientos de las entidades de control y demás partes interesadas en relación con la ejecución de los programas y proyectos especiales. Gestionar y documentar a través del sistema el control presupuestal y financiero de los proyectos, obras y actividades relacionados con los programas y proyectos especiales a cargo del área. Participar en la revisión y actualización de los planes maestros de acueducto y alcantarillado.</t>
  </si>
  <si>
    <t>PROFESIONAL ESPECIALIZADO 21</t>
  </si>
  <si>
    <t>Analizar y gestionar los informes y solicitudes correspondientes a las actividades del área, con el propósito de asegurar una adecuada comunicación.</t>
  </si>
  <si>
    <t xml:space="preserve">Consolidar, analizar y presentar los informes que son solicitados por lo entes de control y las áreas al interior de la Empresa de la gestión del área. Efectuar las actividades que sean requeridas para la identificación de las necesidades de expansión o rehabilitación del sistema de abastecimiento. Solicitar y tramitar la información necesaria de los costos que son encargados al área. Realizar en coordinación con los funcionarios del área las actividades para la identificación de las necesidades de expansión o rehabilitación. Atender los requerimientos jurídicos con las entidades de control y demás partes interesadas en  relación con las actividades de área. Atender los requerimientos de los convenios inter-administrativos de cooperación técnica, para el montaje, operación, mantenimiento, expansión de sistemas de alerta temprana. </t>
  </si>
  <si>
    <t>SE INCLUYE PARA EL CAGRO DE PROFESIONAL ESPECIALIZADO NIVEL 21 EN EL CURSO DE ALTURAS DE 10 HORAS PRESENCIAL O VIRTUAL .</t>
  </si>
  <si>
    <t>BIOLÓGICO</t>
  </si>
  <si>
    <t>BIOMECÁNICOS</t>
  </si>
  <si>
    <t>C.SEGURIDAD</t>
  </si>
  <si>
    <t>FENOMENOS NATURALES</t>
  </si>
  <si>
    <t>FÍSICO</t>
  </si>
  <si>
    <t>PSICOSOCIAL</t>
  </si>
  <si>
    <t>QUÍMICO</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</si>
  <si>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</si>
  <si>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</si>
  <si>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</si>
  <si>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</si>
  <si>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</si>
  <si>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</si>
  <si>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</si>
  <si>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</si>
  <si>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</si>
  <si>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Capacitación y entrenamiento</t>
  </si>
  <si>
    <t>Dirigir y coordinar la ejecución de planes, programas y proyectos de abastecimiento para el logro de los objetivos estratégicos con especial énfasis en la excelencia operacional</t>
  </si>
  <si>
    <t>Dirigir la operación y el mantenimiento de la infraestructura, estructuras hidráulicas y equipos involucrados en el proceso de producción de agua potable. Formular proyectos de inversión necesarios para apoyar los procesos que se ejecutan en el área. Definir e identificar indicadores de gestión para controlar y mejorar los procesos que se desarrollan en el área. Formular y controlar la gestión del plan de acción operativo y el plan financiero de recursos. Coordinar las actividades necesarias para efectuar los análisis de calidad de agua en las plantas de tratamiento, en la red de distribución, en los tanques de almacenamiento, cumpliendo la normatividad vigente.</t>
  </si>
  <si>
    <t>Practica de pausas activas de manera frecuente para activación de sistema musculo esquelético</t>
  </si>
  <si>
    <t>Movimiento Repetitivo</t>
  </si>
  <si>
    <t>Hacer revisión periódica de la fecha de vencimiento de la licencia interna de conducción para cumplir con los requerimientos internos estipulados por la compañía.</t>
  </si>
  <si>
    <t>Conocer los diferentes canales de comunicación para reportar eventos originados por riesgo público si es posible antes de la ocurrencia y en el caso de materialización el durante y después del evento.</t>
  </si>
  <si>
    <t>El personal que labora en el área del edificio central debe contar con hidratación periódica para minimizar el riesgo por golpes de calor</t>
  </si>
  <si>
    <t>Gases y vapores detectables organolépticamente</t>
  </si>
  <si>
    <t>Gestionar y controlar las actividades de consolidación, análisis y presentación de la información, documentos e informes propios del área, con el propósito de asegurar una adecuada cornunicacion al interior y exterior de la Empresa.</t>
  </si>
  <si>
    <t>Consolidar y analizar los informes que son solicitados par los entes de control y las áreas al interior del área. Identificar las necesidades de expansión o rehabilitación del sistema de abastecimiento, como  resultado de políticas y tendencias de desarrollo de la ciudad. Solicitar y tramitar la información necesaria de los costos que son cargados al área y en relación con las áreas al interior de la Empresa, con el propósito de poder establecer los costos de producción. Atender y responder las tutelas, querellas, derechos de petición, acciones populares y demás oficios internos y externos de la Empresa que tengan relación con la gestión del área, con el propósito de evitar inconvenientes de tipo legal para la dependencia. Ejecutar actividades que permitan el desarrollo del plan de acción asociado a los proyectos de inversión y funcionamiento, con el fin de asegurar los objetivos corporativos. Consolidar y presentar al superior inmediato del área los informes de gestión e indicadores mensuales para garantizar que cuenten con información que permita identificar oportunidades de mejora y elegir las acciones de mejora continua de los procesos y proyectos ejecutados por el área.</t>
  </si>
  <si>
    <t>Administrar la información del área y generar los informes necesarios pare Ia ejecución de los procesos de la misma, con el fin de dar cumplimiento a los objetivos propuestos por el área.</t>
  </si>
  <si>
    <t>Analizar la información en los sistemas del área. Elaborar el reporte periódico de Ia ejecución de los procesos del área mediante la consolidación de información estadística, técnica y administrativa.  Consolidar la información de las bases de datos. Administrar los documentos del área a su cargo  cumpliendo con los lineamientos establecidos por su superior inmediato y las normas vigentes sobre la materia. Elaborar informes de la gestión efectuada por el área. Supervisar Ya disponibilidad de los recursos y equipos asignados al área, con el fin de asegurar la prestación de los servicios de la misma.</t>
  </si>
  <si>
    <t>Gestionar ante las autoridades correspondientes las diligencias relacionadas con la protección
de la propiedad de los bienes inmuebles de la Empresa. Adelantar inspecciones a las rondas técnicas de canales y corrientes naturales. Informar oportunamente al superior inmediato sobre anomalías encontradas durante las visitas a los predios, las servidumbres y las rondas. Organizar, distribuir y orientar el trabajo al personal que le sea asignado, de acuerdo con las instrucciones recibidas por  el superior inmediato, con el fin de ejecutar las labores correspondientes. Adelantar en coordinación con las organizaciones comunitarias, campanas de prevención de invasiones y de mejoramiento de las condiciones ambientales en los predios y rondas, mediante jornadas comunitarias, prologarnos de arborización, cercamiento, y demás medidas tendientes a su conservación y mantenimiento. con el fin de interactuar con la comunidad, buscando su apoyo e involucrarlos en la conservación del medio ambiente.</t>
  </si>
  <si>
    <t>Organizar la agenda del superior inmediato y/o de los funcionarios del área e informar las
actividades programadas para el óptimo desarrollo de las funciones de la dependencia. Elaborar y remitir los documentos y correspondencias de carácter interne y externo que sean 
 requeridos. Organizar y realizar seguimiento a los documentos propios del área. Identificar y solicitar los útiles de oficina requeridos por el área y controlar su disponibilidad. Orientar y suministrar información a los clientes intemos y externos apoyando el desarrollo y
ejecución de las actividades del área de desempeño. Generar informes mediante formatos establecidos en el sistema de control de calidad.</t>
  </si>
  <si>
    <t>Realizar conjuntamente con el grupo de trabajo, Ya ejecución del mantenimiento predictivo,
preventivo y correctivo de los equipos e instalaciones eléctricas de los sistemas, para garantizar su correcto funcionamiento. Efectuar la limpieza de los equipos e instalaciones eléctricas intervenidas en mantenimiento, con el fin de garantizar su correcto funcionamiento. Coordinar el manejo y reparaciones de equipos o sistemas a prueba, con el fin de garantizar su correcto funcionamiento. Solicitar y utilizar a los materiales, repuestos, elementos y/o accesorios de mantenimiento
para la correcta ejecución de los trabajos encomendados. Operar el vehículo asignado, tomando las medidas necesarias, para su funcionamiento y conservación, conforme a las normal y reglamentos establecidos por Ya Empresa y las autoridades de transito.</t>
  </si>
  <si>
    <t>Aceptable con controles específicos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</si>
  <si>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</si>
  <si>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</si>
  <si>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</si>
  <si>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</si>
  <si>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</si>
  <si>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</si>
  <si>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</si>
  <si>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</si>
  <si>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</si>
  <si>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</si>
  <si>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</si>
  <si>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</si>
  <si>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Dermatofitosis y otras micosis superficiales</t>
  </si>
  <si>
    <t>Agentes Biológicos 11</t>
  </si>
  <si>
    <t xml:space="preserve">                     ZONA/LUGAR</t>
  </si>
  <si>
    <t>ELABORACIÓN                                            ACTUALIZACIÓN                                               FECHA: 19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</si>
</sst>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59999389629810485"/>
        <bgColor indexed="64"/>
      </patternFill>
    </fill>
    <fill>
      <patternFill patternType="solid">
        <fgColor rgb="FFFF6600"/>
        <bgColor indexed="64"/>
      </patternFill>
    </fill>
  </fills>
  <borders count="44">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6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0" fillId="6" borderId="0" xfId="0" applyFill="1"/>
    <xf numFmtId="0" fontId="5" fillId="7" borderId="16" xfId="9" applyFont="1" applyFill="1" applyBorder="1" applyAlignment="1">
      <alignment horizontal="center"/>
    </xf>
    <xf numFmtId="0" fontId="5" fillId="0" borderId="17" xfId="9" applyFont="1" applyFill="1" applyBorder="1" applyAlignment="1">
      <alignment wrapText="1"/>
    </xf>
    <xf numFmtId="0" fontId="5" fillId="6" borderId="17" xfId="9" applyFont="1" applyFill="1" applyBorder="1" applyAlignment="1">
      <alignment wrapText="1"/>
    </xf>
    <xf numFmtId="0" fontId="0" fillId="0" borderId="18" xfId="0" applyFill="1" applyBorder="1"/>
    <xf numFmtId="0" fontId="0" fillId="0" borderId="18" xfId="0" applyFill="1" applyBorder="1" applyAlignment="1">
      <alignment wrapText="1"/>
    </xf>
    <xf numFmtId="0" fontId="5" fillId="0" borderId="18" xfId="9" applyFont="1" applyFill="1" applyBorder="1" applyAlignment="1">
      <alignment wrapText="1"/>
    </xf>
    <xf numFmtId="0" fontId="6" fillId="0" borderId="18" xfId="0" applyFont="1" applyBorder="1" applyAlignment="1">
      <alignment horizontal="center"/>
    </xf>
    <xf numFmtId="0" fontId="6" fillId="0" borderId="18" xfId="0" applyFont="1" applyBorder="1" applyAlignment="1">
      <alignment horizontal="center" wrapText="1"/>
    </xf>
    <xf numFmtId="0" fontId="0" fillId="0" borderId="18" xfId="0" applyFont="1" applyBorder="1" applyAlignment="1">
      <alignment horizontal="justify" vertical="center" wrapText="1"/>
    </xf>
    <xf numFmtId="0" fontId="0" fillId="0" borderId="18" xfId="0" applyFont="1" applyBorder="1" applyAlignment="1">
      <alignment horizontal="justify" vertical="center"/>
    </xf>
    <xf numFmtId="0" fontId="5" fillId="6" borderId="20"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3" fillId="8" borderId="12" xfId="0" applyFont="1" applyFill="1" applyBorder="1" applyAlignment="1">
      <alignment horizontal="center" vertical="center" wrapText="1"/>
    </xf>
    <xf numFmtId="0" fontId="1" fillId="0" borderId="0" xfId="0" applyFont="1" applyFill="1" applyBorder="1" applyAlignment="1">
      <alignment vertical="center"/>
    </xf>
    <xf numFmtId="0" fontId="1" fillId="8" borderId="12" xfId="0" applyFont="1" applyFill="1" applyBorder="1" applyAlignment="1">
      <alignment horizontal="center" vertical="center" wrapText="1"/>
    </xf>
    <xf numFmtId="0" fontId="3" fillId="0" borderId="0" xfId="0" applyFont="1" applyFill="1" applyBorder="1" applyAlignment="1">
      <alignment vertical="center"/>
    </xf>
    <xf numFmtId="0" fontId="1" fillId="4" borderId="3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8" borderId="0" xfId="0" applyFont="1" applyFill="1" applyBorder="1" applyAlignment="1">
      <alignment horizontal="center" vertical="center"/>
    </xf>
    <xf numFmtId="0" fontId="1" fillId="8" borderId="12" xfId="0" applyFont="1" applyFill="1" applyBorder="1" applyAlignment="1">
      <alignment horizontal="center" vertical="center"/>
    </xf>
    <xf numFmtId="0" fontId="1" fillId="8" borderId="15" xfId="0" applyFont="1" applyFill="1" applyBorder="1" applyAlignment="1">
      <alignment horizontal="center" vertical="center"/>
    </xf>
    <xf numFmtId="0" fontId="1" fillId="8" borderId="19" xfId="0" applyFont="1" applyFill="1" applyBorder="1" applyAlignment="1" applyProtection="1">
      <alignment horizontal="center" vertical="center" wrapText="1" shrinkToFit="1"/>
    </xf>
    <xf numFmtId="0" fontId="1" fillId="8" borderId="6" xfId="0" applyFont="1" applyFill="1" applyBorder="1" applyAlignment="1" applyProtection="1">
      <alignment horizontal="center" vertical="center" wrapText="1" shrinkToFit="1"/>
    </xf>
    <xf numFmtId="0" fontId="1" fillId="4" borderId="12" xfId="0" applyFont="1" applyFill="1" applyBorder="1" applyAlignment="1">
      <alignment horizontal="center" vertical="center"/>
    </xf>
    <xf numFmtId="0" fontId="1" fillId="4" borderId="15" xfId="0" applyFont="1" applyFill="1" applyBorder="1" applyAlignment="1">
      <alignment horizontal="center" vertical="center"/>
    </xf>
    <xf numFmtId="0" fontId="1" fillId="0" borderId="19" xfId="0" applyFont="1" applyBorder="1" applyAlignment="1" applyProtection="1">
      <alignment horizontal="center" vertical="center" wrapText="1" shrinkToFit="1"/>
    </xf>
    <xf numFmtId="0" fontId="1" fillId="0" borderId="6" xfId="0" applyFont="1" applyBorder="1" applyAlignment="1" applyProtection="1">
      <alignment horizontal="center" vertical="center" wrapText="1" shrinkToFit="1"/>
    </xf>
    <xf numFmtId="0" fontId="1" fillId="3" borderId="0"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shrinkToFit="1"/>
    </xf>
    <xf numFmtId="0" fontId="1" fillId="8" borderId="12" xfId="0" applyFont="1" applyFill="1" applyBorder="1" applyAlignment="1" applyProtection="1">
      <alignment horizontal="center" vertical="center" wrapText="1" shrinkToFit="1"/>
    </xf>
    <xf numFmtId="0" fontId="1" fillId="9" borderId="19" xfId="0" applyFont="1" applyFill="1" applyBorder="1" applyAlignment="1" applyProtection="1">
      <alignment horizontal="center" vertical="center" wrapText="1" shrinkToFit="1"/>
    </xf>
    <xf numFmtId="0" fontId="1" fillId="9" borderId="12" xfId="0" applyFont="1" applyFill="1" applyBorder="1" applyAlignment="1" applyProtection="1">
      <alignment horizontal="center" vertical="center" wrapText="1" shrinkToFit="1"/>
    </xf>
    <xf numFmtId="0" fontId="1" fillId="4" borderId="2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3" fillId="8" borderId="21"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2" fillId="8" borderId="21"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3" fillId="4" borderId="21"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2" fillId="4" borderId="21"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3" fillId="4" borderId="2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2" borderId="39"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 fillId="5" borderId="35"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2" borderId="11" xfId="0" applyFont="1" applyFill="1" applyBorder="1" applyAlignment="1" applyProtection="1">
      <alignment horizontal="center" vertical="center" textRotation="90" wrapText="1"/>
      <protection locked="0"/>
    </xf>
    <xf numFmtId="0" fontId="2" fillId="2" borderId="13" xfId="0" applyFont="1" applyFill="1" applyBorder="1" applyAlignment="1" applyProtection="1">
      <alignment horizontal="center" vertical="center" textRotation="90" wrapText="1"/>
      <protection locked="0"/>
    </xf>
    <xf numFmtId="0" fontId="2" fillId="2" borderId="14"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3" xfId="0" applyFont="1" applyFill="1" applyBorder="1" applyAlignment="1" applyProtection="1">
      <alignment horizontal="center" textRotation="90" wrapText="1"/>
      <protection locked="0"/>
    </xf>
    <xf numFmtId="0" fontId="2" fillId="2" borderId="14" xfId="0" applyFont="1" applyFill="1" applyBorder="1" applyAlignment="1" applyProtection="1">
      <alignment horizontal="center" textRotation="90" wrapText="1"/>
      <protection locked="0"/>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8"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18" xfId="0" applyFont="1" applyBorder="1" applyAlignment="1">
      <alignment horizontal="center" vertical="center"/>
    </xf>
    <xf numFmtId="0" fontId="1" fillId="0" borderId="26" xfId="0" applyFont="1" applyBorder="1" applyAlignment="1">
      <alignment horizontal="center" vertical="center"/>
    </xf>
    <xf numFmtId="0" fontId="1" fillId="3" borderId="11" xfId="0" applyFont="1" applyFill="1" applyBorder="1" applyAlignment="1">
      <alignment horizontal="center" vertical="center" textRotation="90"/>
    </xf>
    <xf numFmtId="0" fontId="1" fillId="3" borderId="13"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30" xfId="0" applyFont="1" applyFill="1" applyBorder="1" applyAlignment="1">
      <alignment horizontal="center" vertical="center" textRotation="90"/>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4" borderId="11"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2" fillId="4" borderId="32" xfId="0" applyFont="1" applyFill="1" applyBorder="1" applyAlignment="1" applyProtection="1">
      <alignment horizontal="center" vertical="center" wrapText="1"/>
      <protection locked="0"/>
    </xf>
    <xf numFmtId="0" fontId="2" fillId="4" borderId="33" xfId="0" applyFont="1" applyFill="1" applyBorder="1" applyAlignment="1" applyProtection="1">
      <alignment horizontal="center" vertical="center" wrapText="1"/>
      <protection locked="0"/>
    </xf>
    <xf numFmtId="0" fontId="2" fillId="4" borderId="34" xfId="0" applyFont="1" applyFill="1" applyBorder="1" applyAlignment="1" applyProtection="1">
      <alignment horizontal="center" vertical="center" wrapText="1"/>
      <protection locked="0"/>
    </xf>
    <xf numFmtId="0" fontId="3" fillId="4" borderId="3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 fillId="8" borderId="32" xfId="0" applyFont="1" applyFill="1" applyBorder="1" applyAlignment="1">
      <alignment horizontal="center" vertical="center" wrapText="1"/>
    </xf>
    <xf numFmtId="0" fontId="1" fillId="8" borderId="33" xfId="0" applyFont="1" applyFill="1" applyBorder="1" applyAlignment="1">
      <alignment horizontal="center" vertical="center" wrapText="1"/>
    </xf>
    <xf numFmtId="0" fontId="1" fillId="8" borderId="34" xfId="0" applyFont="1" applyFill="1" applyBorder="1" applyAlignment="1">
      <alignment horizontal="center" vertical="center" wrapText="1"/>
    </xf>
    <xf numFmtId="0" fontId="3" fillId="8" borderId="32" xfId="0" applyFont="1" applyFill="1" applyBorder="1" applyAlignment="1" applyProtection="1">
      <alignment horizontal="center" vertical="center" wrapText="1"/>
      <protection locked="0"/>
    </xf>
    <xf numFmtId="0" fontId="3" fillId="8" borderId="33" xfId="0" applyFont="1" applyFill="1" applyBorder="1" applyAlignment="1" applyProtection="1">
      <alignment horizontal="center" vertical="center" wrapText="1"/>
      <protection locked="0"/>
    </xf>
    <xf numFmtId="0" fontId="3" fillId="8" borderId="34" xfId="0" applyFont="1" applyFill="1" applyBorder="1" applyAlignment="1" applyProtection="1">
      <alignment horizontal="center" vertical="center" wrapText="1"/>
      <protection locked="0"/>
    </xf>
    <xf numFmtId="0" fontId="2" fillId="8" borderId="32" xfId="0" applyFont="1" applyFill="1" applyBorder="1" applyAlignment="1" applyProtection="1">
      <alignment horizontal="center" vertical="center" wrapText="1"/>
      <protection locked="0"/>
    </xf>
    <xf numFmtId="0" fontId="2" fillId="8" borderId="33" xfId="0" applyFont="1" applyFill="1" applyBorder="1" applyAlignment="1" applyProtection="1">
      <alignment horizontal="center" vertical="center" wrapText="1"/>
      <protection locked="0"/>
    </xf>
    <xf numFmtId="0" fontId="2" fillId="8" borderId="34" xfId="0" applyFont="1" applyFill="1" applyBorder="1" applyAlignment="1" applyProtection="1">
      <alignment horizontal="center" vertical="center" wrapText="1"/>
      <protection locked="0"/>
    </xf>
    <xf numFmtId="0" fontId="3" fillId="8" borderId="32"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8" borderId="34"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36">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2624878</xdr:colOff>
      <xdr:row>1</xdr:row>
      <xdr:rowOff>53181</xdr:rowOff>
    </xdr:from>
    <xdr:to>
      <xdr:col>3</xdr:col>
      <xdr:colOff>2910628</xdr:colOff>
      <xdr:row>2</xdr:row>
      <xdr:rowOff>17463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5434753" y="227806"/>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K104"/>
  <sheetViews>
    <sheetView showGridLines="0" tabSelected="1" zoomScale="60" zoomScaleNormal="60" workbookViewId="0">
      <selection activeCell="H11" sqref="H11"/>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54" width="11.42578125" style="38"/>
    <col min="55" max="16384" width="11.42578125" style="12"/>
  </cols>
  <sheetData>
    <row r="1" spans="1:54" ht="13.5" thickBot="1" x14ac:dyDescent="0.3">
      <c r="AA1" s="12"/>
    </row>
    <row r="2" spans="1:54" s="8" customFormat="1" ht="15" customHeight="1" x14ac:dyDescent="0.2">
      <c r="A2" s="5"/>
      <c r="B2" s="6"/>
      <c r="C2" s="28" t="s">
        <v>1249</v>
      </c>
      <c r="D2" s="29"/>
      <c r="E2" s="29"/>
      <c r="F2" s="29"/>
      <c r="G2" s="30"/>
      <c r="K2" s="9"/>
      <c r="L2" s="9"/>
      <c r="M2" s="9"/>
      <c r="V2" s="9"/>
      <c r="AB2" s="10"/>
      <c r="AC2" s="6"/>
      <c r="AD2" s="6"/>
      <c r="AE2" s="40"/>
      <c r="AF2" s="40"/>
      <c r="AG2" s="40"/>
      <c r="AH2" s="40"/>
      <c r="AI2" s="40"/>
      <c r="AJ2" s="40"/>
      <c r="AK2" s="40"/>
      <c r="AL2" s="40"/>
      <c r="AM2" s="40"/>
      <c r="AN2" s="40"/>
      <c r="AO2" s="40"/>
      <c r="AP2" s="40"/>
      <c r="AQ2" s="40"/>
      <c r="AR2" s="40"/>
      <c r="AS2" s="40"/>
      <c r="AT2" s="40"/>
      <c r="AU2" s="40"/>
      <c r="AV2" s="40"/>
      <c r="AW2" s="40"/>
      <c r="AX2" s="40"/>
      <c r="AY2" s="40"/>
      <c r="AZ2" s="40"/>
      <c r="BA2" s="40"/>
      <c r="BB2" s="40"/>
    </row>
    <row r="3" spans="1:54" s="8" customFormat="1" ht="15" customHeight="1" x14ac:dyDescent="0.2">
      <c r="A3" s="5"/>
      <c r="B3" s="6"/>
      <c r="C3" s="31" t="s">
        <v>1191</v>
      </c>
      <c r="D3" s="32"/>
      <c r="E3" s="32"/>
      <c r="F3" s="32"/>
      <c r="G3" s="33"/>
      <c r="K3" s="9"/>
      <c r="L3" s="9"/>
      <c r="M3" s="9"/>
      <c r="V3" s="9"/>
      <c r="AB3" s="10"/>
      <c r="AC3" s="6"/>
      <c r="AD3" s="6"/>
      <c r="AE3" s="40"/>
      <c r="AF3" s="40"/>
      <c r="AG3" s="40"/>
      <c r="AH3" s="40"/>
      <c r="AI3" s="40"/>
      <c r="AJ3" s="40"/>
      <c r="AK3" s="40"/>
      <c r="AL3" s="40"/>
      <c r="AM3" s="40"/>
      <c r="AN3" s="40"/>
      <c r="AO3" s="40"/>
      <c r="AP3" s="40"/>
      <c r="AQ3" s="40"/>
      <c r="AR3" s="40"/>
      <c r="AS3" s="40"/>
      <c r="AT3" s="40"/>
      <c r="AU3" s="40"/>
      <c r="AV3" s="40"/>
      <c r="AW3" s="40"/>
      <c r="AX3" s="40"/>
      <c r="AY3" s="40"/>
      <c r="AZ3" s="40"/>
      <c r="BA3" s="40"/>
      <c r="BB3" s="40"/>
    </row>
    <row r="4" spans="1:54" s="8" customFormat="1" ht="15" customHeight="1" thickBot="1" x14ac:dyDescent="0.25">
      <c r="A4" s="5"/>
      <c r="B4" s="6"/>
      <c r="C4" s="34" t="s">
        <v>1192</v>
      </c>
      <c r="D4" s="35"/>
      <c r="E4" s="35"/>
      <c r="F4" s="35"/>
      <c r="G4" s="36"/>
      <c r="K4" s="9"/>
      <c r="L4" s="9"/>
      <c r="M4" s="9"/>
      <c r="V4" s="9"/>
      <c r="AB4" s="10"/>
      <c r="AC4" s="6"/>
      <c r="AD4" s="6"/>
      <c r="AE4" s="40"/>
      <c r="AF4" s="40"/>
      <c r="AG4" s="40"/>
      <c r="AH4" s="40"/>
      <c r="AI4" s="40"/>
      <c r="AJ4" s="40"/>
      <c r="AK4" s="40"/>
      <c r="AL4" s="40"/>
      <c r="AM4" s="40"/>
      <c r="AN4" s="40"/>
      <c r="AO4" s="40"/>
      <c r="AP4" s="40"/>
      <c r="AQ4" s="40"/>
      <c r="AR4" s="40"/>
      <c r="AS4" s="40"/>
      <c r="AT4" s="40"/>
      <c r="AU4" s="40"/>
      <c r="AV4" s="40"/>
      <c r="AW4" s="40"/>
      <c r="AX4" s="40"/>
      <c r="AY4" s="40"/>
      <c r="AZ4" s="40"/>
      <c r="BA4" s="40"/>
      <c r="BB4" s="40"/>
    </row>
    <row r="5" spans="1:54" s="8" customFormat="1" ht="11.25" customHeight="1" x14ac:dyDescent="0.25">
      <c r="A5" s="5"/>
      <c r="B5" s="6"/>
      <c r="C5" s="11" t="s">
        <v>1170</v>
      </c>
      <c r="E5" s="97"/>
      <c r="F5" s="97"/>
      <c r="G5" s="97"/>
      <c r="H5" s="7"/>
      <c r="I5" s="7"/>
      <c r="K5" s="9"/>
      <c r="L5" s="9"/>
      <c r="M5" s="9"/>
      <c r="V5" s="9"/>
      <c r="AB5" s="10"/>
      <c r="AC5" s="6"/>
      <c r="AD5" s="6"/>
      <c r="AE5" s="40"/>
      <c r="AF5" s="40"/>
      <c r="AG5" s="40"/>
      <c r="AH5" s="40"/>
      <c r="AI5" s="40"/>
      <c r="AJ5" s="40"/>
      <c r="AK5" s="40"/>
      <c r="AL5" s="40"/>
      <c r="AM5" s="40"/>
      <c r="AN5" s="40"/>
      <c r="AO5" s="40"/>
      <c r="AP5" s="40"/>
      <c r="AQ5" s="40"/>
      <c r="AR5" s="40"/>
      <c r="AS5" s="40"/>
      <c r="AT5" s="40"/>
      <c r="AU5" s="40"/>
      <c r="AV5" s="40"/>
      <c r="AW5" s="40"/>
      <c r="AX5" s="40"/>
      <c r="AY5" s="40"/>
      <c r="AZ5" s="40"/>
      <c r="BA5" s="40"/>
      <c r="BB5" s="40"/>
    </row>
    <row r="6" spans="1:54" s="8" customFormat="1" ht="10.5" customHeight="1" thickBot="1" x14ac:dyDescent="0.3">
      <c r="A6" s="5"/>
      <c r="B6" s="6"/>
      <c r="C6" s="11"/>
      <c r="E6" s="13"/>
      <c r="F6" s="13"/>
      <c r="G6" s="13"/>
      <c r="H6" s="7"/>
      <c r="I6" s="7"/>
      <c r="K6" s="9"/>
      <c r="L6" s="9"/>
      <c r="M6" s="9"/>
      <c r="V6" s="9"/>
      <c r="AB6" s="10"/>
      <c r="AC6" s="6"/>
      <c r="AD6" s="6"/>
      <c r="AE6" s="40"/>
      <c r="AF6" s="40"/>
      <c r="AG6" s="40"/>
      <c r="AH6" s="40"/>
      <c r="AI6" s="40"/>
      <c r="AJ6" s="40"/>
      <c r="AK6" s="40"/>
      <c r="AL6" s="40"/>
      <c r="AM6" s="40"/>
      <c r="AN6" s="40"/>
      <c r="AO6" s="40"/>
      <c r="AP6" s="40"/>
      <c r="AQ6" s="40"/>
      <c r="AR6" s="40"/>
      <c r="AS6" s="40"/>
      <c r="AT6" s="40"/>
      <c r="AU6" s="40"/>
      <c r="AV6" s="40"/>
      <c r="AW6" s="40"/>
      <c r="AX6" s="40"/>
      <c r="AY6" s="40"/>
      <c r="AZ6" s="40"/>
      <c r="BA6" s="40"/>
      <c r="BB6" s="40"/>
    </row>
    <row r="7" spans="1:54" s="8" customFormat="1" ht="11.25" hidden="1" customHeight="1" thickBot="1" x14ac:dyDescent="0.3">
      <c r="A7" s="5"/>
      <c r="B7" s="6"/>
      <c r="C7" s="11"/>
      <c r="E7" s="13"/>
      <c r="F7" s="13"/>
      <c r="G7" s="13"/>
      <c r="H7" s="7"/>
      <c r="I7" s="7"/>
      <c r="K7" s="9"/>
      <c r="L7" s="9"/>
      <c r="M7" s="9"/>
      <c r="V7" s="9"/>
      <c r="AB7" s="10"/>
      <c r="AC7" s="6"/>
      <c r="AD7" s="6"/>
      <c r="AE7" s="40"/>
      <c r="AF7" s="40"/>
      <c r="AG7" s="40"/>
      <c r="AH7" s="40"/>
      <c r="AI7" s="40"/>
      <c r="AJ7" s="40"/>
      <c r="AK7" s="40"/>
      <c r="AL7" s="40"/>
      <c r="AM7" s="40"/>
      <c r="AN7" s="40"/>
      <c r="AO7" s="40"/>
      <c r="AP7" s="40"/>
      <c r="AQ7" s="40"/>
      <c r="AR7" s="40"/>
      <c r="AS7" s="40"/>
      <c r="AT7" s="40"/>
      <c r="AU7" s="40"/>
      <c r="AV7" s="40"/>
      <c r="AW7" s="40"/>
      <c r="AX7" s="40"/>
      <c r="AY7" s="40"/>
      <c r="AZ7" s="40"/>
      <c r="BA7" s="40"/>
      <c r="BB7" s="40"/>
    </row>
    <row r="8" spans="1:54" s="46" customFormat="1" ht="65.25" customHeight="1" thickBot="1" x14ac:dyDescent="0.3">
      <c r="A8" s="109" t="s">
        <v>11</v>
      </c>
      <c r="B8" s="112" t="s">
        <v>1248</v>
      </c>
      <c r="C8" s="98" t="s">
        <v>0</v>
      </c>
      <c r="D8" s="98"/>
      <c r="E8" s="98"/>
      <c r="F8" s="98"/>
      <c r="G8" s="103" t="s">
        <v>1</v>
      </c>
      <c r="H8" s="104"/>
      <c r="I8" s="105"/>
      <c r="J8" s="99" t="s">
        <v>2</v>
      </c>
      <c r="K8" s="96" t="s">
        <v>3</v>
      </c>
      <c r="L8" s="96"/>
      <c r="M8" s="96"/>
      <c r="N8" s="96" t="s">
        <v>4</v>
      </c>
      <c r="O8" s="96"/>
      <c r="P8" s="96"/>
      <c r="Q8" s="96"/>
      <c r="R8" s="96"/>
      <c r="S8" s="96"/>
      <c r="T8" s="96"/>
      <c r="U8" s="96" t="s">
        <v>5</v>
      </c>
      <c r="V8" s="96" t="s">
        <v>6</v>
      </c>
      <c r="W8" s="100"/>
      <c r="X8" s="95" t="s">
        <v>7</v>
      </c>
      <c r="Y8" s="95"/>
      <c r="Z8" s="95"/>
      <c r="AA8" s="95"/>
      <c r="AB8" s="95"/>
      <c r="AC8" s="95"/>
      <c r="AD8" s="95"/>
      <c r="AE8" s="45"/>
      <c r="AF8" s="45"/>
      <c r="AG8" s="45"/>
      <c r="AH8" s="45"/>
      <c r="AI8" s="45"/>
      <c r="AJ8" s="45"/>
      <c r="AK8" s="45"/>
      <c r="AL8" s="45"/>
      <c r="AM8" s="45"/>
      <c r="AN8" s="45"/>
      <c r="AO8" s="45"/>
      <c r="AP8" s="45"/>
      <c r="AQ8" s="45"/>
      <c r="AR8" s="45"/>
      <c r="AS8" s="45"/>
      <c r="AT8" s="45"/>
      <c r="AU8" s="45"/>
      <c r="AV8" s="45"/>
      <c r="AW8" s="45"/>
      <c r="AX8" s="45"/>
      <c r="AY8" s="45"/>
      <c r="AZ8" s="45"/>
      <c r="BA8" s="45"/>
      <c r="BB8" s="45"/>
    </row>
    <row r="9" spans="1:54" s="46" customFormat="1" ht="1.5" customHeight="1" thickBot="1" x14ac:dyDescent="0.3">
      <c r="A9" s="110"/>
      <c r="B9" s="113"/>
      <c r="C9" s="98"/>
      <c r="D9" s="98"/>
      <c r="E9" s="98"/>
      <c r="F9" s="98"/>
      <c r="G9" s="106"/>
      <c r="H9" s="107"/>
      <c r="I9" s="108"/>
      <c r="J9" s="99"/>
      <c r="K9" s="96"/>
      <c r="L9" s="96"/>
      <c r="M9" s="96"/>
      <c r="N9" s="96"/>
      <c r="O9" s="96"/>
      <c r="P9" s="96"/>
      <c r="Q9" s="96"/>
      <c r="R9" s="96"/>
      <c r="S9" s="96"/>
      <c r="T9" s="96"/>
      <c r="U9" s="100"/>
      <c r="V9" s="100"/>
      <c r="W9" s="100"/>
      <c r="X9" s="95"/>
      <c r="Y9" s="95"/>
      <c r="Z9" s="95"/>
      <c r="AA9" s="95"/>
      <c r="AB9" s="95"/>
      <c r="AC9" s="95"/>
      <c r="AD9" s="95"/>
      <c r="AE9" s="45"/>
      <c r="AF9" s="45"/>
      <c r="AG9" s="45"/>
      <c r="AH9" s="45"/>
      <c r="AI9" s="45"/>
      <c r="AJ9" s="45"/>
      <c r="AK9" s="45"/>
      <c r="AL9" s="45"/>
      <c r="AM9" s="45"/>
      <c r="AN9" s="45"/>
      <c r="AO9" s="45"/>
      <c r="AP9" s="45"/>
      <c r="AQ9" s="45"/>
      <c r="AR9" s="45"/>
      <c r="AS9" s="45"/>
      <c r="AT9" s="45"/>
      <c r="AU9" s="45"/>
      <c r="AV9" s="45"/>
      <c r="AW9" s="45"/>
      <c r="AX9" s="45"/>
      <c r="AY9" s="45"/>
      <c r="AZ9" s="45"/>
      <c r="BA9" s="45"/>
      <c r="BB9" s="45"/>
    </row>
    <row r="10" spans="1:54" s="46" customFormat="1" ht="126.75" customHeight="1" thickBot="1" x14ac:dyDescent="0.3">
      <c r="A10" s="111"/>
      <c r="B10" s="114"/>
      <c r="C10" s="66" t="s">
        <v>12</v>
      </c>
      <c r="D10" s="66" t="s">
        <v>13</v>
      </c>
      <c r="E10" s="66" t="s">
        <v>1054</v>
      </c>
      <c r="F10" s="66" t="s">
        <v>14</v>
      </c>
      <c r="G10" s="66" t="s">
        <v>15</v>
      </c>
      <c r="H10" s="101" t="s">
        <v>16</v>
      </c>
      <c r="I10" s="102"/>
      <c r="J10" s="99"/>
      <c r="K10" s="66" t="s">
        <v>17</v>
      </c>
      <c r="L10" s="66" t="s">
        <v>18</v>
      </c>
      <c r="M10" s="66" t="s">
        <v>19</v>
      </c>
      <c r="N10" s="66" t="s">
        <v>20</v>
      </c>
      <c r="O10" s="66" t="s">
        <v>21</v>
      </c>
      <c r="P10" s="66" t="s">
        <v>35</v>
      </c>
      <c r="Q10" s="66" t="s">
        <v>34</v>
      </c>
      <c r="R10" s="66" t="s">
        <v>22</v>
      </c>
      <c r="S10" s="66" t="s">
        <v>36</v>
      </c>
      <c r="T10" s="66" t="s">
        <v>23</v>
      </c>
      <c r="U10" s="66" t="s">
        <v>24</v>
      </c>
      <c r="V10" s="66" t="s">
        <v>37</v>
      </c>
      <c r="W10" s="66" t="s">
        <v>25</v>
      </c>
      <c r="X10" s="66" t="s">
        <v>8</v>
      </c>
      <c r="Y10" s="66" t="s">
        <v>9</v>
      </c>
      <c r="Z10" s="66" t="s">
        <v>10</v>
      </c>
      <c r="AA10" s="66" t="s">
        <v>29</v>
      </c>
      <c r="AB10" s="66" t="s">
        <v>1217</v>
      </c>
      <c r="AC10" s="66" t="s">
        <v>26</v>
      </c>
      <c r="AD10" s="66" t="s">
        <v>27</v>
      </c>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row>
    <row r="11" spans="1:54" s="46" customFormat="1" ht="126.75" customHeight="1" thickBot="1" x14ac:dyDescent="0.3">
      <c r="A11" s="122" t="s">
        <v>1193</v>
      </c>
      <c r="B11" s="122" t="s">
        <v>1194</v>
      </c>
      <c r="C11" s="131" t="s">
        <v>1218</v>
      </c>
      <c r="D11" s="132" t="s">
        <v>1219</v>
      </c>
      <c r="E11" s="133" t="s">
        <v>1061</v>
      </c>
      <c r="F11" s="133" t="s">
        <v>1171</v>
      </c>
      <c r="G11" s="62" t="s">
        <v>118</v>
      </c>
      <c r="H11" s="62" t="s">
        <v>1216</v>
      </c>
      <c r="I11" s="62" t="s">
        <v>1201</v>
      </c>
      <c r="J11" s="61" t="s">
        <v>85</v>
      </c>
      <c r="K11" s="64" t="s">
        <v>28</v>
      </c>
      <c r="L11" s="62" t="str">
        <f>VLOOKUP(H11,PELIGROS!A$2:G$445,4,0)</f>
        <v>N/A</v>
      </c>
      <c r="M11" s="62" t="str">
        <f>VLOOKUP(H11,PELIGROS!A$2:G$445,5,0)</f>
        <v>N/A</v>
      </c>
      <c r="N11" s="64">
        <v>2</v>
      </c>
      <c r="O11" s="53">
        <v>1</v>
      </c>
      <c r="P11" s="53">
        <v>25</v>
      </c>
      <c r="Q11" s="53">
        <f t="shared" ref="Q11:Q74" si="0">N11*O11</f>
        <v>2</v>
      </c>
      <c r="R11" s="53">
        <f t="shared" ref="R11:R74" si="1">P11*Q11</f>
        <v>50</v>
      </c>
      <c r="S11" s="14" t="str">
        <f t="shared" ref="S11:S74" si="2">IF(Q11=40,"MA-40",IF(Q11=30,"MA-30",IF(Q11=20,"A-20",IF(Q11=10,"A-10",IF(Q11=24,"MA-24",IF(Q11=18,"A-18",IF(Q11=12,"A-12",IF(Q11=6,"M-6",IF(Q11=8,"M-8",IF(Q11=6,"M-6",IF(Q11=4,"B-4",IF(Q11=2,"B-2",))))))))))))</f>
        <v>B-2</v>
      </c>
      <c r="T11" s="54" t="str">
        <f t="shared" ref="T11:T74" si="3">IF(R11&lt;=20,"IV",IF(R11&lt;=120,"III",IF(R11&lt;=500,"II",IF(R11&lt;=4000,"I"))))</f>
        <v>III</v>
      </c>
      <c r="U11" s="67" t="str">
        <f t="shared" ref="U11:U74" si="4">IF(T11=0,"",IF(T11="IV","Aceptable",IF(T11="III","Mejorable",IF(T11="II","No Aceptable o Aceptable Con Control Especifico",IF(T11="I","No Aceptable","")))))</f>
        <v>Mejorable</v>
      </c>
      <c r="V11" s="147">
        <v>1</v>
      </c>
      <c r="W11" s="62" t="str">
        <f>VLOOKUP(H11,PELIGROS!A$2:G$445,6,0)</f>
        <v>N/A</v>
      </c>
      <c r="X11" s="64" t="s">
        <v>30</v>
      </c>
      <c r="Y11" s="64" t="s">
        <v>30</v>
      </c>
      <c r="Z11" s="64" t="s">
        <v>30</v>
      </c>
      <c r="AA11" s="64" t="s">
        <v>30</v>
      </c>
      <c r="AB11" s="62" t="str">
        <f>VLOOKUP(H11,PELIGROS!A$2:G$445,7,0)</f>
        <v>N/A</v>
      </c>
      <c r="AC11" s="64" t="s">
        <v>1172</v>
      </c>
      <c r="AD11" s="131" t="s">
        <v>1173</v>
      </c>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row>
    <row r="12" spans="1:54" s="46" customFormat="1" ht="126.75" customHeight="1" thickBot="1" x14ac:dyDescent="0.3">
      <c r="A12" s="123"/>
      <c r="B12" s="123"/>
      <c r="C12" s="72"/>
      <c r="D12" s="84"/>
      <c r="E12" s="87"/>
      <c r="F12" s="87"/>
      <c r="G12" s="58" t="str">
        <f>VLOOKUP(H12,PELIGROS!A$1:G$445,2,0)</f>
        <v>Modeduras</v>
      </c>
      <c r="H12" s="59" t="s">
        <v>75</v>
      </c>
      <c r="I12" s="60" t="s">
        <v>1201</v>
      </c>
      <c r="J12" s="57" t="str">
        <f>VLOOKUP(H12,PELIGROS!A$2:G$445,3,0)</f>
        <v>Lesiones, tejidos, muerte, enfermedades infectocontagiosas</v>
      </c>
      <c r="K12" s="15" t="s">
        <v>28</v>
      </c>
      <c r="L12" s="62" t="str">
        <f>VLOOKUP(H12,PELIGROS!A$2:G$445,4,0)</f>
        <v>N/A</v>
      </c>
      <c r="M12" s="62" t="str">
        <f>VLOOKUP(H12,PELIGROS!A$2:G$445,5,0)</f>
        <v>N/A</v>
      </c>
      <c r="N12" s="15">
        <v>2</v>
      </c>
      <c r="O12" s="52">
        <v>2</v>
      </c>
      <c r="P12" s="52">
        <v>25</v>
      </c>
      <c r="Q12" s="53">
        <f t="shared" si="0"/>
        <v>4</v>
      </c>
      <c r="R12" s="53">
        <f t="shared" si="1"/>
        <v>100</v>
      </c>
      <c r="S12" s="14" t="str">
        <f t="shared" si="2"/>
        <v>B-4</v>
      </c>
      <c r="T12" s="54" t="str">
        <f t="shared" si="3"/>
        <v>III</v>
      </c>
      <c r="U12" s="67" t="str">
        <f t="shared" si="4"/>
        <v>Mejorable</v>
      </c>
      <c r="V12" s="90"/>
      <c r="W12" s="62" t="str">
        <f>VLOOKUP(H12,PELIGROS!A$2:G$445,6,0)</f>
        <v>Posibles enfermedades</v>
      </c>
      <c r="X12" s="64" t="s">
        <v>30</v>
      </c>
      <c r="Y12" s="64" t="s">
        <v>30</v>
      </c>
      <c r="Z12" s="64" t="s">
        <v>30</v>
      </c>
      <c r="AA12" s="64" t="s">
        <v>30</v>
      </c>
      <c r="AB12" s="62" t="str">
        <f>VLOOKUP(H12,PELIGROS!A$2:G$445,7,0)</f>
        <v xml:space="preserve">Riesgo Biológico, Autocuidado y/o Uso y manejo adecuado de E.P.P.
</v>
      </c>
      <c r="AC12" s="64" t="s">
        <v>30</v>
      </c>
      <c r="AD12" s="72"/>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row>
    <row r="13" spans="1:54" s="46" customFormat="1" ht="126.75" customHeight="1" x14ac:dyDescent="0.25">
      <c r="A13" s="123"/>
      <c r="B13" s="123"/>
      <c r="C13" s="72"/>
      <c r="D13" s="84"/>
      <c r="E13" s="87"/>
      <c r="F13" s="87"/>
      <c r="G13" s="62" t="str">
        <f>VLOOKUP(H13,PELIGROS!A$1:G$445,2,0)</f>
        <v>Forzadas, Prolongadas</v>
      </c>
      <c r="H13" s="62" t="s">
        <v>38</v>
      </c>
      <c r="I13" s="62" t="s">
        <v>1202</v>
      </c>
      <c r="J13" s="62" t="str">
        <f>VLOOKUP(H13,PELIGROS!A$2:G$445,3,0)</f>
        <v xml:space="preserve">Lesiones osteomusculares, lesiones osteoarticulares
</v>
      </c>
      <c r="K13" s="15" t="s">
        <v>28</v>
      </c>
      <c r="L13" s="62" t="str">
        <f>VLOOKUP(H13,PELIGROS!A$2:G$445,4,0)</f>
        <v>Inspecciones planeadas e inspecciones no planeadas, procedimientos de programas de seguridad y salud en el trabajo</v>
      </c>
      <c r="M13" s="62" t="str">
        <f>VLOOKUP(H13,PELIGROS!A$2:G$445,5,0)</f>
        <v>PVE Biomecánico, programa pausas activas, exámenes periódicos, recomendaciones, control de posturas</v>
      </c>
      <c r="N13" s="15">
        <v>2</v>
      </c>
      <c r="O13" s="52">
        <v>3</v>
      </c>
      <c r="P13" s="52">
        <v>10</v>
      </c>
      <c r="Q13" s="53">
        <f t="shared" si="0"/>
        <v>6</v>
      </c>
      <c r="R13" s="53">
        <f t="shared" si="1"/>
        <v>60</v>
      </c>
      <c r="S13" s="14" t="str">
        <f t="shared" si="2"/>
        <v>M-6</v>
      </c>
      <c r="T13" s="54" t="str">
        <f t="shared" si="3"/>
        <v>III</v>
      </c>
      <c r="U13" s="67" t="str">
        <f t="shared" si="4"/>
        <v>Mejorable</v>
      </c>
      <c r="V13" s="90"/>
      <c r="W13" s="62" t="str">
        <f>VLOOKUP(H13,PELIGROS!A$2:G$445,6,0)</f>
        <v>Enfermedades Osteomusculares</v>
      </c>
      <c r="X13" s="64" t="s">
        <v>30</v>
      </c>
      <c r="Y13" s="64" t="s">
        <v>30</v>
      </c>
      <c r="Z13" s="64" t="s">
        <v>30</v>
      </c>
      <c r="AA13" s="64" t="s">
        <v>30</v>
      </c>
      <c r="AB13" s="62" t="str">
        <f>VLOOKUP(H13,PELIGROS!A$2:G$445,7,0)</f>
        <v>Prevención en lesiones osteomusculares, líderes de pausas activas</v>
      </c>
      <c r="AC13" s="15" t="s">
        <v>1220</v>
      </c>
      <c r="AD13" s="72"/>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row>
    <row r="14" spans="1:54" s="46" customFormat="1" ht="126.75" customHeight="1" x14ac:dyDescent="0.25">
      <c r="A14" s="123"/>
      <c r="B14" s="123"/>
      <c r="C14" s="72"/>
      <c r="D14" s="84"/>
      <c r="E14" s="87"/>
      <c r="F14" s="87"/>
      <c r="G14" s="62" t="str">
        <f>VLOOKUP(H14,PELIGROS!A$1:G$445,2,0)</f>
        <v>Movimientos repetitivos, Miembros Superiores</v>
      </c>
      <c r="H14" s="62" t="s">
        <v>1221</v>
      </c>
      <c r="I14" s="62" t="s">
        <v>1202</v>
      </c>
      <c r="J14" s="62" t="str">
        <f>VLOOKUP(H14,PELIGROS!A$2:G$445,3,0)</f>
        <v>Lesiones Musculoesqueléticas</v>
      </c>
      <c r="K14" s="15" t="s">
        <v>28</v>
      </c>
      <c r="L14" s="62" t="str">
        <f>VLOOKUP(H14,PELIGROS!A$2:G$445,4,0)</f>
        <v>N/A</v>
      </c>
      <c r="M14" s="62" t="str">
        <f>VLOOKUP(H14,PELIGROS!A$2:G$445,5,0)</f>
        <v>PVE BIomécanico, programa pausas activas, examenes periódicos, recomendaicones, control de posturas</v>
      </c>
      <c r="N14" s="15">
        <v>2</v>
      </c>
      <c r="O14" s="52">
        <v>3</v>
      </c>
      <c r="P14" s="52">
        <v>10</v>
      </c>
      <c r="Q14" s="53">
        <f t="shared" si="0"/>
        <v>6</v>
      </c>
      <c r="R14" s="53">
        <f t="shared" si="1"/>
        <v>60</v>
      </c>
      <c r="S14" s="14" t="str">
        <f t="shared" si="2"/>
        <v>M-6</v>
      </c>
      <c r="T14" s="54" t="str">
        <f t="shared" si="3"/>
        <v>III</v>
      </c>
      <c r="U14" s="67" t="str">
        <f t="shared" si="4"/>
        <v>Mejorable</v>
      </c>
      <c r="V14" s="90"/>
      <c r="W14" s="62" t="str">
        <f>VLOOKUP(H14,PELIGROS!A$2:G$445,6,0)</f>
        <v>Enfermedades musculoesqueleticas</v>
      </c>
      <c r="X14" s="64" t="s">
        <v>30</v>
      </c>
      <c r="Y14" s="64" t="s">
        <v>30</v>
      </c>
      <c r="Z14" s="64" t="s">
        <v>30</v>
      </c>
      <c r="AA14" s="64" t="s">
        <v>30</v>
      </c>
      <c r="AB14" s="62" t="str">
        <f>VLOOKUP(H14,PELIGROS!A$2:G$445,7,0)</f>
        <v>Prevención en lesiones osteomusculares, líderes de pausas activas</v>
      </c>
      <c r="AC14" s="64" t="s">
        <v>30</v>
      </c>
      <c r="AD14" s="72"/>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row>
    <row r="15" spans="1:54" s="46" customFormat="1" ht="126.75" customHeight="1" x14ac:dyDescent="0.25">
      <c r="A15" s="123"/>
      <c r="B15" s="123"/>
      <c r="C15" s="72"/>
      <c r="D15" s="84"/>
      <c r="E15" s="87"/>
      <c r="F15" s="87"/>
      <c r="G15" s="62" t="str">
        <f>VLOOKUP(H15,PELIGROS!A$1:G$445,2,0)</f>
        <v>Atropellamiento, Envestir</v>
      </c>
      <c r="H15" s="62" t="s">
        <v>1164</v>
      </c>
      <c r="I15" s="62" t="s">
        <v>1203</v>
      </c>
      <c r="J15" s="62" t="str">
        <f>VLOOKUP(H15,PELIGROS!A$2:G$445,3,0)</f>
        <v>Lesiones, pérdidas materiales, muerte</v>
      </c>
      <c r="K15" s="15" t="s">
        <v>28</v>
      </c>
      <c r="L15" s="62" t="str">
        <f>VLOOKUP(H15,PELIGROS!A$2:G$445,4,0)</f>
        <v>Inspecciones planeadas e inspecciones no planeadas, procedimientos de programas de seguridad y salud en el trabajo</v>
      </c>
      <c r="M15" s="62" t="str">
        <f>VLOOKUP(H15,PELIGROS!A$2:G$445,5,0)</f>
        <v>Programa de seguridad vial, señalización</v>
      </c>
      <c r="N15" s="15">
        <v>2</v>
      </c>
      <c r="O15" s="52">
        <v>3</v>
      </c>
      <c r="P15" s="52">
        <v>60</v>
      </c>
      <c r="Q15" s="53">
        <f t="shared" si="0"/>
        <v>6</v>
      </c>
      <c r="R15" s="53">
        <f t="shared" si="1"/>
        <v>360</v>
      </c>
      <c r="S15" s="14" t="str">
        <f t="shared" si="2"/>
        <v>M-6</v>
      </c>
      <c r="T15" s="54" t="str">
        <f t="shared" si="3"/>
        <v>II</v>
      </c>
      <c r="U15" s="67" t="str">
        <f t="shared" si="4"/>
        <v>No Aceptable o Aceptable Con Control Especifico</v>
      </c>
      <c r="V15" s="90"/>
      <c r="W15" s="62" t="str">
        <f>VLOOKUP(H15,PELIGROS!A$2:G$445,6,0)</f>
        <v>Muerte</v>
      </c>
      <c r="X15" s="64" t="s">
        <v>30</v>
      </c>
      <c r="Y15" s="64" t="s">
        <v>30</v>
      </c>
      <c r="Z15" s="64" t="s">
        <v>30</v>
      </c>
      <c r="AA15" s="64" t="s">
        <v>30</v>
      </c>
      <c r="AB15" s="62" t="str">
        <f>VLOOKUP(H15,PELIGROS!A$2:G$445,7,0)</f>
        <v>Seguridad vial y manejo defensivo, aseguramiento de áreas de trabajo</v>
      </c>
      <c r="AC15" s="15" t="s">
        <v>1222</v>
      </c>
      <c r="AD15" s="72"/>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row>
    <row r="16" spans="1:54" s="46" customFormat="1" ht="126.75" customHeight="1" x14ac:dyDescent="0.25">
      <c r="A16" s="123"/>
      <c r="B16" s="123"/>
      <c r="C16" s="72"/>
      <c r="D16" s="84"/>
      <c r="E16" s="87"/>
      <c r="F16" s="87"/>
      <c r="G16" s="62" t="str">
        <f>VLOOKUP(H16,PELIGROS!A$1:G$445,2,0)</f>
        <v>Atraco, golpiza, atentados y secuestrados</v>
      </c>
      <c r="H16" s="62" t="s">
        <v>54</v>
      </c>
      <c r="I16" s="62" t="s">
        <v>1203</v>
      </c>
      <c r="J16" s="62" t="str">
        <f>VLOOKUP(H16,PELIGROS!A$2:G$445,3,0)</f>
        <v>Estrés, golpes, Secuestros</v>
      </c>
      <c r="K16" s="15" t="s">
        <v>28</v>
      </c>
      <c r="L16" s="62" t="str">
        <f>VLOOKUP(H16,PELIGROS!A$2:G$445,4,0)</f>
        <v>Inspecciones planeadas e inspecciones no planeadas, procedimientos de programas de seguridad y salud en el trabajo</v>
      </c>
      <c r="M16" s="62" t="str">
        <f>VLOOKUP(H16,PELIGROS!A$2:G$445,5,0)</f>
        <v xml:space="preserve">Uniformes Corporativos, Chaquetas corporativas, Carnetización
</v>
      </c>
      <c r="N16" s="15">
        <v>2</v>
      </c>
      <c r="O16" s="52">
        <v>3</v>
      </c>
      <c r="P16" s="52">
        <v>60</v>
      </c>
      <c r="Q16" s="53">
        <f t="shared" si="0"/>
        <v>6</v>
      </c>
      <c r="R16" s="53">
        <f t="shared" si="1"/>
        <v>360</v>
      </c>
      <c r="S16" s="14" t="str">
        <f t="shared" si="2"/>
        <v>M-6</v>
      </c>
      <c r="T16" s="54" t="str">
        <f t="shared" si="3"/>
        <v>II</v>
      </c>
      <c r="U16" s="67" t="str">
        <f t="shared" si="4"/>
        <v>No Aceptable o Aceptable Con Control Especifico</v>
      </c>
      <c r="V16" s="90"/>
      <c r="W16" s="62" t="str">
        <f>VLOOKUP(H16,PELIGROS!A$2:G$445,6,0)</f>
        <v>Secuestros</v>
      </c>
      <c r="X16" s="64" t="s">
        <v>30</v>
      </c>
      <c r="Y16" s="64" t="s">
        <v>30</v>
      </c>
      <c r="Z16" s="64" t="s">
        <v>30</v>
      </c>
      <c r="AA16" s="64" t="s">
        <v>30</v>
      </c>
      <c r="AB16" s="62" t="str">
        <f>VLOOKUP(H16,PELIGROS!A$2:G$445,7,0)</f>
        <v>N/A</v>
      </c>
      <c r="AC16" s="15" t="s">
        <v>1223</v>
      </c>
      <c r="AD16" s="72"/>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row>
    <row r="17" spans="1:2039" s="46" customFormat="1" ht="126.75" customHeight="1" x14ac:dyDescent="0.25">
      <c r="A17" s="123"/>
      <c r="B17" s="123"/>
      <c r="C17" s="72"/>
      <c r="D17" s="84"/>
      <c r="E17" s="87"/>
      <c r="F17" s="87"/>
      <c r="G17" s="62" t="str">
        <f>VLOOKUP(H17,PELIGROS!A$1:G$445,2,0)</f>
        <v>MANTENIMIENTO DE PUENTE GRUAS, LIMPIEZA DE CANALES, MANTENIMIENTO DE INSTALACIONES LOCATIVAS, MANTENIMIENTO Y REPARACIÓN DE POZOS</v>
      </c>
      <c r="H17" s="62" t="s">
        <v>612</v>
      </c>
      <c r="I17" s="62" t="s">
        <v>1203</v>
      </c>
      <c r="J17" s="62" t="str">
        <f>VLOOKUP(H17,PELIGROS!A$2:G$445,3,0)</f>
        <v>LESIONES, FRACTURAS, MUERTE</v>
      </c>
      <c r="K17" s="15" t="s">
        <v>28</v>
      </c>
      <c r="L17" s="62" t="str">
        <f>VLOOKUP(H17,PELIGROS!A$2:G$445,4,0)</f>
        <v>Inspecciones planeadas e inspecciones no planeadas, procedimientos de programas de seguridad y salud en el trabajo</v>
      </c>
      <c r="M17" s="62" t="str">
        <f>VLOOKUP(H17,PELIGROS!A$2:G$445,5,0)</f>
        <v>EPP</v>
      </c>
      <c r="N17" s="15">
        <v>2</v>
      </c>
      <c r="O17" s="52">
        <v>1</v>
      </c>
      <c r="P17" s="52">
        <v>10</v>
      </c>
      <c r="Q17" s="53">
        <f t="shared" si="0"/>
        <v>2</v>
      </c>
      <c r="R17" s="53">
        <f t="shared" si="1"/>
        <v>20</v>
      </c>
      <c r="S17" s="14" t="str">
        <f t="shared" si="2"/>
        <v>B-2</v>
      </c>
      <c r="T17" s="54" t="str">
        <f t="shared" si="3"/>
        <v>IV</v>
      </c>
      <c r="U17" s="67" t="str">
        <f t="shared" si="4"/>
        <v>Aceptable</v>
      </c>
      <c r="V17" s="90"/>
      <c r="W17" s="62" t="str">
        <f>VLOOKUP(H17,PELIGROS!A$2:G$445,6,0)</f>
        <v>MUERTE</v>
      </c>
      <c r="X17" s="64" t="s">
        <v>30</v>
      </c>
      <c r="Y17" s="64" t="s">
        <v>30</v>
      </c>
      <c r="Z17" s="64" t="s">
        <v>30</v>
      </c>
      <c r="AA17" s="14" t="s">
        <v>1180</v>
      </c>
      <c r="AB17" s="62" t="str">
        <f>VLOOKUP(H17,PELIGROS!A$2:G$445,7,0)</f>
        <v>CERTIFICACIÓN Y/O ENTRENAMIENTO EN TRABAJO SEGURO EN ALTURAS; DILGENCIAMIENTO DE PERMISO DE TRABAJO; USO Y MANEJO ADECUADO DE E.P.P.; ARME Y DESARME DE ANDAMIOS</v>
      </c>
      <c r="AC17" s="64" t="s">
        <v>30</v>
      </c>
      <c r="AD17" s="72"/>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row>
    <row r="18" spans="1:2039" s="46" customFormat="1" ht="126.75" customHeight="1" x14ac:dyDescent="0.25">
      <c r="A18" s="123"/>
      <c r="B18" s="123"/>
      <c r="C18" s="72"/>
      <c r="D18" s="84"/>
      <c r="E18" s="87"/>
      <c r="F18" s="87"/>
      <c r="G18" s="62" t="str">
        <f>VLOOKUP(H18,PELIGROS!A$1:G$445,2,0)</f>
        <v>LLUVIAS, GRANIZADA, HELADAS</v>
      </c>
      <c r="H18" s="62" t="s">
        <v>618</v>
      </c>
      <c r="I18" s="62" t="s">
        <v>1204</v>
      </c>
      <c r="J18" s="62" t="str">
        <f>VLOOKUP(H18,PELIGROS!A$2:G$445,3,0)</f>
        <v>DERRUMBES, HIPOTERMIA, DAÑO EN INSTALACIONES</v>
      </c>
      <c r="K18" s="15" t="s">
        <v>28</v>
      </c>
      <c r="L18" s="62" t="str">
        <f>VLOOKUP(H18,PELIGROS!A$2:G$445,4,0)</f>
        <v>Inspecciones planeadas e inspecciones no planeadas, procedimientos de programas de seguridad y salud en el trabajo</v>
      </c>
      <c r="M18" s="62" t="str">
        <f>VLOOKUP(H18,PELIGROS!A$2:G$445,5,0)</f>
        <v>BRIGADAS DE EMERGENCIAS</v>
      </c>
      <c r="N18" s="15">
        <v>2</v>
      </c>
      <c r="O18" s="52">
        <v>2</v>
      </c>
      <c r="P18" s="52">
        <v>25</v>
      </c>
      <c r="Q18" s="53">
        <f t="shared" si="0"/>
        <v>4</v>
      </c>
      <c r="R18" s="53">
        <f t="shared" si="1"/>
        <v>100</v>
      </c>
      <c r="S18" s="14" t="str">
        <f t="shared" si="2"/>
        <v>B-4</v>
      </c>
      <c r="T18" s="54" t="str">
        <f t="shared" si="3"/>
        <v>III</v>
      </c>
      <c r="U18" s="67" t="str">
        <f t="shared" si="4"/>
        <v>Mejorable</v>
      </c>
      <c r="V18" s="90"/>
      <c r="W18" s="62" t="str">
        <f>VLOOKUP(H18,PELIGROS!A$2:G$445,6,0)</f>
        <v>MUERTE</v>
      </c>
      <c r="X18" s="64" t="s">
        <v>30</v>
      </c>
      <c r="Y18" s="64" t="s">
        <v>30</v>
      </c>
      <c r="Z18" s="64" t="s">
        <v>30</v>
      </c>
      <c r="AA18" s="14" t="s">
        <v>1174</v>
      </c>
      <c r="AB18" s="62" t="str">
        <f>VLOOKUP(H18,PELIGROS!A$2:G$445,7,0)</f>
        <v>ENTRENAMIENTO DE LA BRIGADA; DIVULGACIÓN DE PLAN DE EMERGENCIA</v>
      </c>
      <c r="AC18" s="15" t="s">
        <v>1175</v>
      </c>
      <c r="AD18" s="72"/>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row>
    <row r="19" spans="1:2039" s="46" customFormat="1" ht="126.75" customHeight="1" x14ac:dyDescent="0.25">
      <c r="A19" s="123"/>
      <c r="B19" s="123"/>
      <c r="C19" s="72"/>
      <c r="D19" s="84"/>
      <c r="E19" s="87"/>
      <c r="F19" s="87"/>
      <c r="G19" s="62" t="str">
        <f>VLOOKUP(H19,PELIGROS!A$1:G$445,2,0)</f>
        <v>SISMOS, INCENDIOS, INUNDACIONES, TERREMOTOS, VENDAVALES, DERRUMBE</v>
      </c>
      <c r="H19" s="62" t="s">
        <v>58</v>
      </c>
      <c r="I19" s="62" t="s">
        <v>1204</v>
      </c>
      <c r="J19" s="62" t="str">
        <f>VLOOKUP(H19,PELIGROS!A$2:G$445,3,0)</f>
        <v>SISMOS, INCENDIOS, INUNDACIONES, TERREMOTOS, VENDAVALES</v>
      </c>
      <c r="K19" s="15" t="s">
        <v>28</v>
      </c>
      <c r="L19" s="62" t="str">
        <f>VLOOKUP(H19,PELIGROS!A$2:G$445,4,0)</f>
        <v>Inspecciones planeadas e inspecciones no planeadas, procedimientos de programas de seguridad y salud en el trabajo</v>
      </c>
      <c r="M19" s="62" t="str">
        <f>VLOOKUP(H19,PELIGROS!A$2:G$445,5,0)</f>
        <v>BRIGADAS DE EMERGENCIAS</v>
      </c>
      <c r="N19" s="15">
        <v>2</v>
      </c>
      <c r="O19" s="52">
        <v>1</v>
      </c>
      <c r="P19" s="52">
        <v>100</v>
      </c>
      <c r="Q19" s="53">
        <f t="shared" si="0"/>
        <v>2</v>
      </c>
      <c r="R19" s="53">
        <f t="shared" si="1"/>
        <v>200</v>
      </c>
      <c r="S19" s="14" t="str">
        <f t="shared" si="2"/>
        <v>B-2</v>
      </c>
      <c r="T19" s="54" t="str">
        <f t="shared" si="3"/>
        <v>II</v>
      </c>
      <c r="U19" s="67" t="str">
        <f t="shared" si="4"/>
        <v>No Aceptable o Aceptable Con Control Especifico</v>
      </c>
      <c r="V19" s="90"/>
      <c r="W19" s="62" t="str">
        <f>VLOOKUP(H19,PELIGROS!A$2:G$445,6,0)</f>
        <v>MUERTE</v>
      </c>
      <c r="X19" s="64" t="s">
        <v>30</v>
      </c>
      <c r="Y19" s="64" t="s">
        <v>30</v>
      </c>
      <c r="Z19" s="64" t="s">
        <v>30</v>
      </c>
      <c r="AA19" s="64" t="s">
        <v>30</v>
      </c>
      <c r="AB19" s="62" t="str">
        <f>VLOOKUP(H19,PELIGROS!A$2:G$445,7,0)</f>
        <v>ENTRENAMIENTO DE LA BRIGADA; DIVULGACIÓN DE PLAN DE EMERGENCIA</v>
      </c>
      <c r="AC19" s="64" t="s">
        <v>30</v>
      </c>
      <c r="AD19" s="72"/>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row>
    <row r="20" spans="1:2039" s="46" customFormat="1" ht="126.75" customHeight="1" x14ac:dyDescent="0.25">
      <c r="A20" s="123"/>
      <c r="B20" s="123"/>
      <c r="C20" s="72"/>
      <c r="D20" s="84"/>
      <c r="E20" s="87"/>
      <c r="F20" s="87"/>
      <c r="G20" s="62" t="str">
        <f>VLOOKUP(H20,PELIGROS!A$1:G$445,2,0)</f>
        <v>INFRAROJA, ULTRAVIOLETA, VISIBLE, RADIOFRECUENCIA, MICROONDAS, LASER</v>
      </c>
      <c r="H20" s="62" t="s">
        <v>63</v>
      </c>
      <c r="I20" s="62" t="s">
        <v>1205</v>
      </c>
      <c r="J20" s="62" t="str">
        <f>VLOOKUP(H20,PELIGROS!A$2:G$445,3,0)</f>
        <v>CÁNCER, LESIONES DÉRMICAS Y OCULARES</v>
      </c>
      <c r="K20" s="15" t="s">
        <v>28</v>
      </c>
      <c r="L20" s="62" t="str">
        <f>VLOOKUP(H20,PELIGROS!A$2:G$445,4,0)</f>
        <v>Inspecciones planeadas e inspecciones no planeadas, procedimientos de programas de seguridad y salud en el trabajo</v>
      </c>
      <c r="M20" s="62" t="str">
        <f>VLOOKUP(H20,PELIGROS!A$2:G$445,5,0)</f>
        <v>PROGRAMA BLOQUEADOR SOLAR</v>
      </c>
      <c r="N20" s="15">
        <v>2</v>
      </c>
      <c r="O20" s="52">
        <v>3</v>
      </c>
      <c r="P20" s="52">
        <v>10</v>
      </c>
      <c r="Q20" s="53">
        <f t="shared" si="0"/>
        <v>6</v>
      </c>
      <c r="R20" s="53">
        <f t="shared" si="1"/>
        <v>60</v>
      </c>
      <c r="S20" s="14" t="str">
        <f t="shared" si="2"/>
        <v>M-6</v>
      </c>
      <c r="T20" s="54" t="str">
        <f t="shared" si="3"/>
        <v>III</v>
      </c>
      <c r="U20" s="67" t="str">
        <f t="shared" si="4"/>
        <v>Mejorable</v>
      </c>
      <c r="V20" s="90"/>
      <c r="W20" s="62" t="str">
        <f>VLOOKUP(H20,PELIGROS!A$2:G$445,6,0)</f>
        <v>CÁNCER</v>
      </c>
      <c r="X20" s="64" t="s">
        <v>30</v>
      </c>
      <c r="Y20" s="64" t="s">
        <v>30</v>
      </c>
      <c r="Z20" s="15" t="s">
        <v>30</v>
      </c>
      <c r="AA20" s="14" t="s">
        <v>30</v>
      </c>
      <c r="AB20" s="62" t="str">
        <f>VLOOKUP(H20,PELIGROS!A$2:G$445,7,0)</f>
        <v>N/A</v>
      </c>
      <c r="AC20" s="15" t="s">
        <v>1176</v>
      </c>
      <c r="AD20" s="72"/>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row>
    <row r="21" spans="1:2039" s="46" customFormat="1" ht="126.75" customHeight="1" x14ac:dyDescent="0.25">
      <c r="A21" s="123"/>
      <c r="B21" s="123"/>
      <c r="C21" s="72"/>
      <c r="D21" s="84"/>
      <c r="E21" s="87"/>
      <c r="F21" s="87"/>
      <c r="G21" s="62" t="str">
        <f>VLOOKUP(H21,PELIGROS!A$1:G$445,2,0)</f>
        <v>ENERGÍA TÉRMICA, CAMBIO DE TEMPERATURA DURANTE LOS RECORRIDOS</v>
      </c>
      <c r="H21" s="62" t="s">
        <v>162</v>
      </c>
      <c r="I21" s="62" t="s">
        <v>1205</v>
      </c>
      <c r="J21" s="62" t="str">
        <f>VLOOKUP(H21,PELIGROS!A$2:G$445,3,0)</f>
        <v xml:space="preserve"> GOLPE DE CALOR,  DESHIDRATACIÓN</v>
      </c>
      <c r="K21" s="15" t="s">
        <v>28</v>
      </c>
      <c r="L21" s="62" t="str">
        <f>VLOOKUP(H21,PELIGROS!A$2:G$445,4,0)</f>
        <v>Inspecciones planeadas e inspecciones no planeadas, procedimientos de programas de seguridad y salud en el trabajo</v>
      </c>
      <c r="M21" s="62" t="str">
        <f>VLOOKUP(H21,PELIGROS!A$2:G$445,5,0)</f>
        <v>NO OBSERVADO</v>
      </c>
      <c r="N21" s="15">
        <v>2</v>
      </c>
      <c r="O21" s="52">
        <v>2</v>
      </c>
      <c r="P21" s="52">
        <v>10</v>
      </c>
      <c r="Q21" s="53">
        <f t="shared" si="0"/>
        <v>4</v>
      </c>
      <c r="R21" s="53">
        <f t="shared" si="1"/>
        <v>40</v>
      </c>
      <c r="S21" s="14" t="str">
        <f t="shared" si="2"/>
        <v>B-4</v>
      </c>
      <c r="T21" s="54" t="str">
        <f t="shared" si="3"/>
        <v>III</v>
      </c>
      <c r="U21" s="67" t="str">
        <f t="shared" si="4"/>
        <v>Mejorable</v>
      </c>
      <c r="V21" s="90"/>
      <c r="W21" s="62" t="str">
        <f>VLOOKUP(H21,PELIGROS!A$2:G$445,6,0)</f>
        <v>CÁNCER DE PIEL</v>
      </c>
      <c r="X21" s="64" t="s">
        <v>30</v>
      </c>
      <c r="Y21" s="64" t="s">
        <v>30</v>
      </c>
      <c r="Z21" s="15" t="s">
        <v>30</v>
      </c>
      <c r="AA21" s="14" t="s">
        <v>30</v>
      </c>
      <c r="AB21" s="62" t="str">
        <f>VLOOKUP(H21,PELIGROS!A$2:G$445,7,0)</f>
        <v>N/A</v>
      </c>
      <c r="AC21" s="15" t="s">
        <v>1224</v>
      </c>
      <c r="AD21" s="72"/>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row>
    <row r="22" spans="1:2039" s="46" customFormat="1" ht="126.75" customHeight="1" x14ac:dyDescent="0.25">
      <c r="A22" s="123"/>
      <c r="B22" s="123"/>
      <c r="C22" s="72"/>
      <c r="D22" s="84"/>
      <c r="E22" s="87"/>
      <c r="F22" s="87"/>
      <c r="G22" s="62" t="str">
        <f>VLOOKUP(H22,PELIGROS!A$1:G$445,2,0)</f>
        <v>CONCENTRACIÓN EN ACTIVIDADES DE ALTO DESEMPEÑO MENTAL</v>
      </c>
      <c r="H22" s="62" t="s">
        <v>68</v>
      </c>
      <c r="I22" s="62" t="s">
        <v>1206</v>
      </c>
      <c r="J22" s="62" t="str">
        <f>VLOOKUP(H22,PELIGROS!A$2:G$445,3,0)</f>
        <v>ESTRÉS, CEFALEA, IRRITABILIDAD</v>
      </c>
      <c r="K22" s="15" t="s">
        <v>28</v>
      </c>
      <c r="L22" s="62" t="str">
        <f>VLOOKUP(H22,PELIGROS!A$2:G$445,4,0)</f>
        <v>N/A</v>
      </c>
      <c r="M22" s="62" t="str">
        <f>VLOOKUP(H22,PELIGROS!A$2:G$445,5,0)</f>
        <v>PVE PSICOSOCIAL</v>
      </c>
      <c r="N22" s="15">
        <v>2</v>
      </c>
      <c r="O22" s="52">
        <v>3</v>
      </c>
      <c r="P22" s="52">
        <v>10</v>
      </c>
      <c r="Q22" s="53">
        <f t="shared" si="0"/>
        <v>6</v>
      </c>
      <c r="R22" s="53">
        <f t="shared" si="1"/>
        <v>60</v>
      </c>
      <c r="S22" s="14" t="str">
        <f t="shared" si="2"/>
        <v>M-6</v>
      </c>
      <c r="T22" s="54" t="str">
        <f t="shared" si="3"/>
        <v>III</v>
      </c>
      <c r="U22" s="67" t="str">
        <f t="shared" si="4"/>
        <v>Mejorable</v>
      </c>
      <c r="V22" s="90"/>
      <c r="W22" s="62" t="str">
        <f>VLOOKUP(H22,PELIGROS!A$2:G$445,6,0)</f>
        <v>ESTRÉS</v>
      </c>
      <c r="X22" s="64" t="s">
        <v>30</v>
      </c>
      <c r="Y22" s="64" t="s">
        <v>30</v>
      </c>
      <c r="Z22" s="15" t="s">
        <v>30</v>
      </c>
      <c r="AA22" s="14" t="s">
        <v>30</v>
      </c>
      <c r="AB22" s="62" t="str">
        <f>VLOOKUP(H22,PELIGROS!A$2:G$445,7,0)</f>
        <v>N/A</v>
      </c>
      <c r="AC22" s="15" t="s">
        <v>1177</v>
      </c>
      <c r="AD22" s="72"/>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row>
    <row r="23" spans="1:2039" s="46" customFormat="1" ht="126.75" customHeight="1" x14ac:dyDescent="0.25">
      <c r="A23" s="123"/>
      <c r="B23" s="123"/>
      <c r="C23" s="72"/>
      <c r="D23" s="84"/>
      <c r="E23" s="87"/>
      <c r="F23" s="87"/>
      <c r="G23" s="62" t="str">
        <f>VLOOKUP(H23,PELIGROS!A$1:G$445,2,0)</f>
        <v>NATURALEZA DE LA TAREA</v>
      </c>
      <c r="H23" s="62" t="s">
        <v>72</v>
      </c>
      <c r="I23" s="62" t="s">
        <v>1206</v>
      </c>
      <c r="J23" s="62" t="str">
        <f>VLOOKUP(H23,PELIGROS!A$2:G$445,3,0)</f>
        <v>ESTRÉS,  TRANSTORNOS DEL SUEÑO</v>
      </c>
      <c r="K23" s="15" t="s">
        <v>28</v>
      </c>
      <c r="L23" s="62" t="str">
        <f>VLOOKUP(H23,PELIGROS!A$2:G$445,4,0)</f>
        <v>N/A</v>
      </c>
      <c r="M23" s="62" t="str">
        <f>VLOOKUP(H23,PELIGROS!A$2:G$445,5,0)</f>
        <v>PVE PSICOSOCIAL</v>
      </c>
      <c r="N23" s="15">
        <v>2</v>
      </c>
      <c r="O23" s="52">
        <v>3</v>
      </c>
      <c r="P23" s="52">
        <v>10</v>
      </c>
      <c r="Q23" s="53">
        <f t="shared" si="0"/>
        <v>6</v>
      </c>
      <c r="R23" s="53">
        <f t="shared" si="1"/>
        <v>60</v>
      </c>
      <c r="S23" s="14" t="str">
        <f t="shared" si="2"/>
        <v>M-6</v>
      </c>
      <c r="T23" s="54" t="str">
        <f t="shared" si="3"/>
        <v>III</v>
      </c>
      <c r="U23" s="67" t="str">
        <f t="shared" si="4"/>
        <v>Mejorable</v>
      </c>
      <c r="V23" s="90"/>
      <c r="W23" s="62" t="str">
        <f>VLOOKUP(H23,PELIGROS!A$2:G$445,6,0)</f>
        <v>ESTRÉS</v>
      </c>
      <c r="X23" s="64" t="s">
        <v>30</v>
      </c>
      <c r="Y23" s="64" t="s">
        <v>30</v>
      </c>
      <c r="Z23" s="15" t="s">
        <v>30</v>
      </c>
      <c r="AA23" s="14" t="s">
        <v>30</v>
      </c>
      <c r="AB23" s="62" t="str">
        <f>VLOOKUP(H23,PELIGROS!A$2:G$445,7,0)</f>
        <v>N/A</v>
      </c>
      <c r="AC23" s="64" t="s">
        <v>30</v>
      </c>
      <c r="AD23" s="72"/>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row>
    <row r="24" spans="1:2039" s="46" customFormat="1" ht="126.75" customHeight="1" x14ac:dyDescent="0.25">
      <c r="A24" s="123"/>
      <c r="B24" s="123"/>
      <c r="C24" s="72"/>
      <c r="D24" s="84"/>
      <c r="E24" s="87"/>
      <c r="F24" s="87"/>
      <c r="G24" s="62" t="str">
        <f>VLOOKUP(H24,PELIGROS!A$1:G$445,2,0)</f>
        <v xml:space="preserve"> ALTA CONCENTRACIÓN</v>
      </c>
      <c r="H24" s="62" t="s">
        <v>83</v>
      </c>
      <c r="I24" s="62" t="s">
        <v>1206</v>
      </c>
      <c r="J24" s="62" t="str">
        <f>VLOOKUP(H24,PELIGROS!A$2:G$445,3,0)</f>
        <v>ESTRÉS, DEPRESIÓN, TRANSTORNOS DEL SUEÑO, AUSENCIA DE ATENCIÓN</v>
      </c>
      <c r="K24" s="15" t="s">
        <v>28</v>
      </c>
      <c r="L24" s="62" t="str">
        <f>VLOOKUP(H24,PELIGROS!A$2:G$445,4,0)</f>
        <v>N/A</v>
      </c>
      <c r="M24" s="62" t="str">
        <f>VLOOKUP(H24,PELIGROS!A$2:G$445,5,0)</f>
        <v>PVE PSICOSOCIAL</v>
      </c>
      <c r="N24" s="15">
        <v>2</v>
      </c>
      <c r="O24" s="52">
        <v>2</v>
      </c>
      <c r="P24" s="52">
        <v>10</v>
      </c>
      <c r="Q24" s="53">
        <f t="shared" si="0"/>
        <v>4</v>
      </c>
      <c r="R24" s="53">
        <f t="shared" si="1"/>
        <v>40</v>
      </c>
      <c r="S24" s="14" t="str">
        <f t="shared" si="2"/>
        <v>B-4</v>
      </c>
      <c r="T24" s="54" t="str">
        <f t="shared" si="3"/>
        <v>III</v>
      </c>
      <c r="U24" s="67" t="str">
        <f t="shared" si="4"/>
        <v>Mejorable</v>
      </c>
      <c r="V24" s="90"/>
      <c r="W24" s="62" t="str">
        <f>VLOOKUP(H24,PELIGROS!A$2:G$445,6,0)</f>
        <v>ESTRÉS, ALTERACIÓN DEL SISTEMA NERVIOSO</v>
      </c>
      <c r="X24" s="64" t="s">
        <v>30</v>
      </c>
      <c r="Y24" s="64" t="s">
        <v>30</v>
      </c>
      <c r="Z24" s="15" t="s">
        <v>30</v>
      </c>
      <c r="AA24" s="14" t="s">
        <v>30</v>
      </c>
      <c r="AB24" s="62" t="str">
        <f>VLOOKUP(H24,PELIGROS!A$2:G$445,7,0)</f>
        <v>N/A</v>
      </c>
      <c r="AC24" s="64" t="s">
        <v>30</v>
      </c>
      <c r="AD24" s="72"/>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row>
    <row r="25" spans="1:2039" s="46" customFormat="1" ht="126.75" customHeight="1" x14ac:dyDescent="0.25">
      <c r="A25" s="123"/>
      <c r="B25" s="123"/>
      <c r="C25" s="73"/>
      <c r="D25" s="85"/>
      <c r="E25" s="88"/>
      <c r="F25" s="88"/>
      <c r="G25" s="62" t="e">
        <f>VLOOKUP(H25,PELIGROS!A$1:G$445,2,0)</f>
        <v>#N/A</v>
      </c>
      <c r="H25" s="62" t="s">
        <v>1225</v>
      </c>
      <c r="I25" s="62" t="s">
        <v>1207</v>
      </c>
      <c r="J25" s="62" t="e">
        <f>VLOOKUP(H25,PELIGROS!A$2:G$445,3,0)</f>
        <v>#N/A</v>
      </c>
      <c r="K25" s="15" t="s">
        <v>28</v>
      </c>
      <c r="L25" s="62" t="e">
        <f>VLOOKUP(H25,PELIGROS!A$2:G$445,4,0)</f>
        <v>#N/A</v>
      </c>
      <c r="M25" s="62" t="e">
        <f>VLOOKUP(H25,PELIGROS!A$2:G$445,5,0)</f>
        <v>#N/A</v>
      </c>
      <c r="N25" s="15">
        <v>2</v>
      </c>
      <c r="O25" s="52">
        <v>1</v>
      </c>
      <c r="P25" s="52">
        <v>100</v>
      </c>
      <c r="Q25" s="53">
        <f t="shared" si="0"/>
        <v>2</v>
      </c>
      <c r="R25" s="53">
        <f t="shared" si="1"/>
        <v>200</v>
      </c>
      <c r="S25" s="14" t="str">
        <f t="shared" si="2"/>
        <v>B-2</v>
      </c>
      <c r="T25" s="54" t="str">
        <f t="shared" si="3"/>
        <v>II</v>
      </c>
      <c r="U25" s="67" t="str">
        <f t="shared" si="4"/>
        <v>No Aceptable o Aceptable Con Control Especifico</v>
      </c>
      <c r="V25" s="91"/>
      <c r="W25" s="62" t="e">
        <f>VLOOKUP(H25,PELIGROS!A$2:G$445,6,0)</f>
        <v>#N/A</v>
      </c>
      <c r="X25" s="64" t="s">
        <v>30</v>
      </c>
      <c r="Y25" s="64" t="s">
        <v>30</v>
      </c>
      <c r="Z25" s="15" t="s">
        <v>30</v>
      </c>
      <c r="AA25" s="14" t="s">
        <v>30</v>
      </c>
      <c r="AB25" s="62" t="e">
        <f>VLOOKUP(H25,PELIGROS!A$2:G$445,7,0)</f>
        <v>#N/A</v>
      </c>
      <c r="AC25" s="15" t="s">
        <v>1178</v>
      </c>
      <c r="AD25" s="73"/>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row>
    <row r="26" spans="1:2039" s="46" customFormat="1" ht="126.75" customHeight="1" x14ac:dyDescent="0.25">
      <c r="A26" s="123"/>
      <c r="B26" s="125"/>
      <c r="C26" s="148" t="s">
        <v>1195</v>
      </c>
      <c r="D26" s="151" t="s">
        <v>1196</v>
      </c>
      <c r="E26" s="154" t="s">
        <v>1197</v>
      </c>
      <c r="F26" s="154" t="s">
        <v>1171</v>
      </c>
      <c r="G26" s="43" t="s">
        <v>118</v>
      </c>
      <c r="H26" s="63" t="s">
        <v>1216</v>
      </c>
      <c r="I26" s="63" t="s">
        <v>1201</v>
      </c>
      <c r="J26" s="63" t="s">
        <v>85</v>
      </c>
      <c r="K26" s="37" t="s">
        <v>28</v>
      </c>
      <c r="L26" s="63" t="str">
        <f>VLOOKUP(H26,PELIGROS!A$2:G$445,4,0)</f>
        <v>N/A</v>
      </c>
      <c r="M26" s="63" t="str">
        <f>VLOOKUP(H26,PELIGROS!A$2:G$445,5,0)</f>
        <v>N/A</v>
      </c>
      <c r="N26" s="37">
        <v>2</v>
      </c>
      <c r="O26" s="48">
        <v>1</v>
      </c>
      <c r="P26" s="48">
        <v>25</v>
      </c>
      <c r="Q26" s="49">
        <f t="shared" si="0"/>
        <v>2</v>
      </c>
      <c r="R26" s="49">
        <f t="shared" si="1"/>
        <v>50</v>
      </c>
      <c r="S26" s="39" t="str">
        <f t="shared" si="2"/>
        <v>B-2</v>
      </c>
      <c r="T26" s="50" t="str">
        <f t="shared" si="3"/>
        <v>III</v>
      </c>
      <c r="U26" s="51" t="str">
        <f t="shared" si="4"/>
        <v>Mejorable</v>
      </c>
      <c r="V26" s="157">
        <v>2</v>
      </c>
      <c r="W26" s="43" t="str">
        <f>VLOOKUP(H26,PELIGROS!A$2:G$445,6,0)</f>
        <v>N/A</v>
      </c>
      <c r="X26" s="65" t="s">
        <v>30</v>
      </c>
      <c r="Y26" s="65" t="s">
        <v>30</v>
      </c>
      <c r="Z26" s="65" t="s">
        <v>30</v>
      </c>
      <c r="AA26" s="65" t="s">
        <v>30</v>
      </c>
      <c r="AB26" s="63" t="str">
        <f>VLOOKUP(H26,PELIGROS!A$2:G$445,7,0)</f>
        <v>N/A</v>
      </c>
      <c r="AC26" s="44" t="s">
        <v>1172</v>
      </c>
      <c r="AD26" s="148" t="s">
        <v>1173</v>
      </c>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row>
    <row r="27" spans="1:2039" s="46" customFormat="1" ht="126.75" customHeight="1" x14ac:dyDescent="0.25">
      <c r="A27" s="123"/>
      <c r="B27" s="125"/>
      <c r="C27" s="149"/>
      <c r="D27" s="152"/>
      <c r="E27" s="155"/>
      <c r="F27" s="155"/>
      <c r="G27" s="43" t="str">
        <f>VLOOKUP(H27,PELIGROS!A$1:G$445,2,0)</f>
        <v>Modeduras</v>
      </c>
      <c r="H27" s="63" t="s">
        <v>75</v>
      </c>
      <c r="I27" s="63" t="s">
        <v>1201</v>
      </c>
      <c r="J27" s="63" t="s">
        <v>85</v>
      </c>
      <c r="K27" s="37" t="s">
        <v>28</v>
      </c>
      <c r="L27" s="63" t="str">
        <f>VLOOKUP(H27,PELIGROS!A$2:G$445,4,0)</f>
        <v>N/A</v>
      </c>
      <c r="M27" s="63" t="str">
        <f>VLOOKUP(H27,PELIGROS!A$2:G$445,5,0)</f>
        <v>N/A</v>
      </c>
      <c r="N27" s="37">
        <v>2</v>
      </c>
      <c r="O27" s="48">
        <v>2</v>
      </c>
      <c r="P27" s="48">
        <v>25</v>
      </c>
      <c r="Q27" s="49">
        <f t="shared" si="0"/>
        <v>4</v>
      </c>
      <c r="R27" s="49">
        <f t="shared" si="1"/>
        <v>100</v>
      </c>
      <c r="S27" s="39" t="str">
        <f t="shared" si="2"/>
        <v>B-4</v>
      </c>
      <c r="T27" s="50" t="str">
        <f t="shared" si="3"/>
        <v>III</v>
      </c>
      <c r="U27" s="51" t="str">
        <f t="shared" si="4"/>
        <v>Mejorable</v>
      </c>
      <c r="V27" s="158"/>
      <c r="W27" s="43" t="str">
        <f>VLOOKUP(H27,PELIGROS!A$2:G$445,6,0)</f>
        <v>Posibles enfermedades</v>
      </c>
      <c r="X27" s="65" t="s">
        <v>30</v>
      </c>
      <c r="Y27" s="65" t="s">
        <v>30</v>
      </c>
      <c r="Z27" s="65" t="s">
        <v>30</v>
      </c>
      <c r="AA27" s="65" t="s">
        <v>30</v>
      </c>
      <c r="AB27" s="63" t="str">
        <f>VLOOKUP(H27,PELIGROS!A$2:G$445,7,0)</f>
        <v xml:space="preserve">Riesgo Biológico, Autocuidado y/o Uso y manejo adecuado de E.P.P.
</v>
      </c>
      <c r="AC27" s="65" t="s">
        <v>30</v>
      </c>
      <c r="AD27" s="149"/>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row>
    <row r="28" spans="1:2039" s="46" customFormat="1" ht="126.75" customHeight="1" x14ac:dyDescent="0.25">
      <c r="A28" s="123"/>
      <c r="B28" s="125"/>
      <c r="C28" s="149"/>
      <c r="D28" s="152"/>
      <c r="E28" s="155"/>
      <c r="F28" s="155"/>
      <c r="G28" s="43" t="str">
        <f>VLOOKUP(H28,PELIGROS!A$1:G$445,2,0)</f>
        <v>Forzadas, Prolongadas</v>
      </c>
      <c r="H28" s="63" t="s">
        <v>38</v>
      </c>
      <c r="I28" s="63" t="s">
        <v>1202</v>
      </c>
      <c r="J28" s="63" t="s">
        <v>85</v>
      </c>
      <c r="K28" s="37" t="s">
        <v>28</v>
      </c>
      <c r="L28" s="63" t="str">
        <f>VLOOKUP(H28,PELIGROS!A$2:G$445,4,0)</f>
        <v>Inspecciones planeadas e inspecciones no planeadas, procedimientos de programas de seguridad y salud en el trabajo</v>
      </c>
      <c r="M28" s="63" t="str">
        <f>VLOOKUP(H28,PELIGROS!A$2:G$445,5,0)</f>
        <v>PVE Biomecánico, programa pausas activas, exámenes periódicos, recomendaciones, control de posturas</v>
      </c>
      <c r="N28" s="37">
        <v>2</v>
      </c>
      <c r="O28" s="48">
        <v>3</v>
      </c>
      <c r="P28" s="48">
        <v>10</v>
      </c>
      <c r="Q28" s="49">
        <f t="shared" si="0"/>
        <v>6</v>
      </c>
      <c r="R28" s="49">
        <f t="shared" si="1"/>
        <v>60</v>
      </c>
      <c r="S28" s="39" t="str">
        <f t="shared" si="2"/>
        <v>M-6</v>
      </c>
      <c r="T28" s="50" t="str">
        <f t="shared" si="3"/>
        <v>III</v>
      </c>
      <c r="U28" s="51" t="str">
        <f t="shared" si="4"/>
        <v>Mejorable</v>
      </c>
      <c r="V28" s="158"/>
      <c r="W28" s="43" t="str">
        <f>VLOOKUP(H28,PELIGROS!A$2:G$445,6,0)</f>
        <v>Enfermedades Osteomusculares</v>
      </c>
      <c r="X28" s="65" t="s">
        <v>30</v>
      </c>
      <c r="Y28" s="65" t="s">
        <v>30</v>
      </c>
      <c r="Z28" s="65" t="s">
        <v>30</v>
      </c>
      <c r="AA28" s="65" t="s">
        <v>30</v>
      </c>
      <c r="AB28" s="63" t="str">
        <f>VLOOKUP(H28,PELIGROS!A$2:G$445,7,0)</f>
        <v>Prevención en lesiones osteomusculares, líderes de pausas activas</v>
      </c>
      <c r="AC28" s="44" t="s">
        <v>1220</v>
      </c>
      <c r="AD28" s="149"/>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row>
    <row r="29" spans="1:2039" s="46" customFormat="1" ht="126.75" customHeight="1" x14ac:dyDescent="0.25">
      <c r="A29" s="123"/>
      <c r="B29" s="125"/>
      <c r="C29" s="149"/>
      <c r="D29" s="152"/>
      <c r="E29" s="155"/>
      <c r="F29" s="155"/>
      <c r="G29" s="43" t="str">
        <f>VLOOKUP(H29,PELIGROS!A$1:G$445,2,0)</f>
        <v>Movimientos repetitivos, Miembros Superiores</v>
      </c>
      <c r="H29" s="63" t="s">
        <v>1221</v>
      </c>
      <c r="I29" s="63" t="s">
        <v>1202</v>
      </c>
      <c r="J29" s="63" t="s">
        <v>85</v>
      </c>
      <c r="K29" s="37" t="s">
        <v>28</v>
      </c>
      <c r="L29" s="63" t="str">
        <f>VLOOKUP(H29,PELIGROS!A$2:G$445,4,0)</f>
        <v>N/A</v>
      </c>
      <c r="M29" s="63" t="str">
        <f>VLOOKUP(H29,PELIGROS!A$2:G$445,5,0)</f>
        <v>PVE BIomécanico, programa pausas activas, examenes periódicos, recomendaicones, control de posturas</v>
      </c>
      <c r="N29" s="37">
        <v>2</v>
      </c>
      <c r="O29" s="48">
        <v>3</v>
      </c>
      <c r="P29" s="48">
        <v>10</v>
      </c>
      <c r="Q29" s="49">
        <f t="shared" si="0"/>
        <v>6</v>
      </c>
      <c r="R29" s="49">
        <f t="shared" si="1"/>
        <v>60</v>
      </c>
      <c r="S29" s="39" t="str">
        <f t="shared" si="2"/>
        <v>M-6</v>
      </c>
      <c r="T29" s="50" t="str">
        <f t="shared" si="3"/>
        <v>III</v>
      </c>
      <c r="U29" s="51" t="str">
        <f t="shared" si="4"/>
        <v>Mejorable</v>
      </c>
      <c r="V29" s="158"/>
      <c r="W29" s="43" t="str">
        <f>VLOOKUP(H29,PELIGROS!A$2:G$445,6,0)</f>
        <v>Enfermedades musculoesqueleticas</v>
      </c>
      <c r="X29" s="65" t="s">
        <v>30</v>
      </c>
      <c r="Y29" s="65" t="s">
        <v>30</v>
      </c>
      <c r="Z29" s="65" t="s">
        <v>30</v>
      </c>
      <c r="AA29" s="65" t="s">
        <v>30</v>
      </c>
      <c r="AB29" s="63" t="str">
        <f>VLOOKUP(H29,PELIGROS!A$2:G$445,7,0)</f>
        <v>Prevención en lesiones osteomusculares, líderes de pausas activas</v>
      </c>
      <c r="AC29" s="65" t="s">
        <v>30</v>
      </c>
      <c r="AD29" s="149"/>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row>
    <row r="30" spans="1:2039" s="46" customFormat="1" ht="126.75" customHeight="1" x14ac:dyDescent="0.25">
      <c r="A30" s="123"/>
      <c r="B30" s="125"/>
      <c r="C30" s="149"/>
      <c r="D30" s="152"/>
      <c r="E30" s="155"/>
      <c r="F30" s="155"/>
      <c r="G30" s="43" t="str">
        <f>VLOOKUP(H30,PELIGROS!A$1:G$445,2,0)</f>
        <v>Atropellamiento, Envestir</v>
      </c>
      <c r="H30" s="63" t="s">
        <v>1164</v>
      </c>
      <c r="I30" s="63" t="s">
        <v>1203</v>
      </c>
      <c r="J30" s="63" t="s">
        <v>85</v>
      </c>
      <c r="K30" s="37" t="s">
        <v>28</v>
      </c>
      <c r="L30" s="63" t="str">
        <f>VLOOKUP(H30,PELIGROS!A$2:G$445,4,0)</f>
        <v>Inspecciones planeadas e inspecciones no planeadas, procedimientos de programas de seguridad y salud en el trabajo</v>
      </c>
      <c r="M30" s="63" t="str">
        <f>VLOOKUP(H30,PELIGROS!A$2:G$445,5,0)</f>
        <v>Programa de seguridad vial, señalización</v>
      </c>
      <c r="N30" s="37">
        <v>2</v>
      </c>
      <c r="O30" s="48">
        <v>3</v>
      </c>
      <c r="P30" s="48">
        <v>60</v>
      </c>
      <c r="Q30" s="49">
        <f t="shared" si="0"/>
        <v>6</v>
      </c>
      <c r="R30" s="49">
        <f t="shared" si="1"/>
        <v>360</v>
      </c>
      <c r="S30" s="39" t="str">
        <f t="shared" si="2"/>
        <v>M-6</v>
      </c>
      <c r="T30" s="50" t="str">
        <f t="shared" si="3"/>
        <v>II</v>
      </c>
      <c r="U30" s="51" t="str">
        <f t="shared" si="4"/>
        <v>No Aceptable o Aceptable Con Control Especifico</v>
      </c>
      <c r="V30" s="158"/>
      <c r="W30" s="43" t="str">
        <f>VLOOKUP(H30,PELIGROS!A$2:G$445,6,0)</f>
        <v>Muerte</v>
      </c>
      <c r="X30" s="65" t="s">
        <v>30</v>
      </c>
      <c r="Y30" s="65" t="s">
        <v>30</v>
      </c>
      <c r="Z30" s="65" t="s">
        <v>30</v>
      </c>
      <c r="AA30" s="65" t="s">
        <v>30</v>
      </c>
      <c r="AB30" s="63" t="str">
        <f>VLOOKUP(H30,PELIGROS!A$2:G$445,7,0)</f>
        <v>Seguridad vial y manejo defensivo, aseguramiento de áreas de trabajo</v>
      </c>
      <c r="AC30" s="44" t="s">
        <v>1222</v>
      </c>
      <c r="AD30" s="149"/>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row>
    <row r="31" spans="1:2039" s="46" customFormat="1" ht="126.75" customHeight="1" x14ac:dyDescent="0.25">
      <c r="A31" s="123"/>
      <c r="B31" s="125"/>
      <c r="C31" s="149"/>
      <c r="D31" s="152"/>
      <c r="E31" s="155"/>
      <c r="F31" s="155"/>
      <c r="G31" s="43" t="str">
        <f>VLOOKUP(H31,PELIGROS!A$1:G$445,2,0)</f>
        <v>Atraco, golpiza, atentados y secuestrados</v>
      </c>
      <c r="H31" s="63" t="s">
        <v>54</v>
      </c>
      <c r="I31" s="63" t="s">
        <v>1203</v>
      </c>
      <c r="J31" s="63" t="s">
        <v>85</v>
      </c>
      <c r="K31" s="37" t="s">
        <v>28</v>
      </c>
      <c r="L31" s="63" t="str">
        <f>VLOOKUP(H31,PELIGROS!A$2:G$445,4,0)</f>
        <v>Inspecciones planeadas e inspecciones no planeadas, procedimientos de programas de seguridad y salud en el trabajo</v>
      </c>
      <c r="M31" s="63" t="str">
        <f>VLOOKUP(H31,PELIGROS!A$2:G$445,5,0)</f>
        <v xml:space="preserve">Uniformes Corporativos, Chaquetas corporativas, Carnetización
</v>
      </c>
      <c r="N31" s="37">
        <v>2</v>
      </c>
      <c r="O31" s="48">
        <v>3</v>
      </c>
      <c r="P31" s="48">
        <v>60</v>
      </c>
      <c r="Q31" s="49">
        <f t="shared" si="0"/>
        <v>6</v>
      </c>
      <c r="R31" s="49">
        <f t="shared" si="1"/>
        <v>360</v>
      </c>
      <c r="S31" s="39" t="str">
        <f t="shared" si="2"/>
        <v>M-6</v>
      </c>
      <c r="T31" s="50" t="str">
        <f t="shared" si="3"/>
        <v>II</v>
      </c>
      <c r="U31" s="51" t="str">
        <f t="shared" si="4"/>
        <v>No Aceptable o Aceptable Con Control Especifico</v>
      </c>
      <c r="V31" s="158"/>
      <c r="W31" s="43" t="str">
        <f>VLOOKUP(H31,PELIGROS!A$2:G$445,6,0)</f>
        <v>Secuestros</v>
      </c>
      <c r="X31" s="65" t="s">
        <v>30</v>
      </c>
      <c r="Y31" s="65" t="s">
        <v>30</v>
      </c>
      <c r="Z31" s="65" t="s">
        <v>30</v>
      </c>
      <c r="AA31" s="65" t="s">
        <v>30</v>
      </c>
      <c r="AB31" s="63" t="str">
        <f>VLOOKUP(H31,PELIGROS!A$2:G$445,7,0)</f>
        <v>N/A</v>
      </c>
      <c r="AC31" s="44" t="s">
        <v>1223</v>
      </c>
      <c r="AD31" s="149"/>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row>
    <row r="32" spans="1:2039" s="47" customFormat="1" ht="126.75" customHeight="1" x14ac:dyDescent="0.25">
      <c r="A32" s="123"/>
      <c r="B32" s="125"/>
      <c r="C32" s="149"/>
      <c r="D32" s="152"/>
      <c r="E32" s="155"/>
      <c r="F32" s="155"/>
      <c r="G32" s="43" t="str">
        <f>VLOOKUP(H32,PELIGROS!A$1:G$445,2,0)</f>
        <v>MANTENIMIENTO DE PUENTE GRUAS, LIMPIEZA DE CANALES, MANTENIMIENTO DE INSTALACIONES LOCATIVAS, MANTENIMIENTO Y REPARACIÓN DE POZOS</v>
      </c>
      <c r="H32" s="63" t="s">
        <v>612</v>
      </c>
      <c r="I32" s="63" t="s">
        <v>1203</v>
      </c>
      <c r="J32" s="63" t="str">
        <f>VLOOKUP(H32,PELIGROS!A$2:G$445,3,0)</f>
        <v>LESIONES, FRACTURAS, MUERTE</v>
      </c>
      <c r="K32" s="37" t="s">
        <v>28</v>
      </c>
      <c r="L32" s="63" t="str">
        <f>VLOOKUP(H32,PELIGROS!A$2:G$445,4,0)</f>
        <v>Inspecciones planeadas e inspecciones no planeadas, procedimientos de programas de seguridad y salud en el trabajo</v>
      </c>
      <c r="M32" s="63" t="str">
        <f>VLOOKUP(H32,PELIGROS!A$2:G$445,5,0)</f>
        <v>EPP</v>
      </c>
      <c r="N32" s="37">
        <v>1</v>
      </c>
      <c r="O32" s="48">
        <v>2</v>
      </c>
      <c r="P32" s="48">
        <v>10</v>
      </c>
      <c r="Q32" s="49">
        <f t="shared" si="0"/>
        <v>2</v>
      </c>
      <c r="R32" s="49">
        <f t="shared" si="1"/>
        <v>20</v>
      </c>
      <c r="S32" s="39" t="str">
        <f t="shared" si="2"/>
        <v>B-2</v>
      </c>
      <c r="T32" s="50" t="str">
        <f t="shared" si="3"/>
        <v>IV</v>
      </c>
      <c r="U32" s="51" t="str">
        <f t="shared" si="4"/>
        <v>Aceptable</v>
      </c>
      <c r="V32" s="158"/>
      <c r="W32" s="43" t="str">
        <f>VLOOKUP(H32,PELIGROS!A$2:G$445,6,0)</f>
        <v>MUERTE</v>
      </c>
      <c r="X32" s="65" t="s">
        <v>30</v>
      </c>
      <c r="Y32" s="65" t="s">
        <v>30</v>
      </c>
      <c r="Z32" s="65" t="s">
        <v>30</v>
      </c>
      <c r="AA32" s="39" t="s">
        <v>1180</v>
      </c>
      <c r="AB32" s="63" t="str">
        <f>VLOOKUP(H32,PELIGROS!A$2:G$445,7,0)</f>
        <v>CERTIFICACIÓN Y/O ENTRENAMIENTO EN TRABAJO SEGURO EN ALTURAS; DILGENCIAMIENTO DE PERMISO DE TRABAJO; USO Y MANEJO ADECUADO DE E.P.P.; ARME Y DESARME DE ANDAMIOS</v>
      </c>
      <c r="AC32" s="65" t="s">
        <v>30</v>
      </c>
      <c r="AD32" s="149"/>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c r="IW32" s="56"/>
      <c r="IX32" s="56"/>
      <c r="IY32" s="56"/>
      <c r="IZ32" s="56"/>
      <c r="JA32" s="56"/>
      <c r="JB32" s="56"/>
      <c r="JC32" s="56"/>
      <c r="JD32" s="56"/>
      <c r="JE32" s="56"/>
      <c r="JF32" s="56"/>
      <c r="JG32" s="56"/>
      <c r="JH32" s="56"/>
      <c r="JI32" s="56"/>
      <c r="JJ32" s="56"/>
      <c r="JK32" s="56"/>
      <c r="JL32" s="56"/>
      <c r="JM32" s="56"/>
      <c r="JN32" s="56"/>
      <c r="JO32" s="56"/>
      <c r="JP32" s="56"/>
      <c r="JQ32" s="56"/>
      <c r="JR32" s="56"/>
      <c r="JS32" s="56"/>
      <c r="JT32" s="56"/>
      <c r="JU32" s="56"/>
      <c r="JV32" s="56"/>
      <c r="JW32" s="56"/>
      <c r="JX32" s="56"/>
      <c r="JY32" s="56"/>
      <c r="JZ32" s="56"/>
      <c r="KA32" s="56"/>
      <c r="KB32" s="56"/>
      <c r="KC32" s="56"/>
      <c r="KD32" s="56"/>
      <c r="KE32" s="56"/>
      <c r="KF32" s="56"/>
      <c r="KG32" s="56"/>
      <c r="KH32" s="56"/>
      <c r="KI32" s="56"/>
      <c r="KJ32" s="56"/>
      <c r="KK32" s="56"/>
      <c r="KL32" s="56"/>
      <c r="KM32" s="56"/>
      <c r="KN32" s="56"/>
      <c r="KO32" s="56"/>
      <c r="KP32" s="56"/>
      <c r="KQ32" s="56"/>
      <c r="KR32" s="56"/>
      <c r="KS32" s="56"/>
      <c r="KT32" s="56"/>
      <c r="KU32" s="56"/>
      <c r="KV32" s="56"/>
      <c r="KW32" s="56"/>
      <c r="KX32" s="56"/>
      <c r="KY32" s="56"/>
      <c r="KZ32" s="56"/>
      <c r="LA32" s="56"/>
      <c r="LB32" s="56"/>
      <c r="LC32" s="56"/>
      <c r="LD32" s="56"/>
      <c r="LE32" s="56"/>
      <c r="LF32" s="56"/>
      <c r="LG32" s="56"/>
      <c r="LH32" s="56"/>
      <c r="LI32" s="56"/>
      <c r="LJ32" s="56"/>
      <c r="LK32" s="56"/>
      <c r="LL32" s="56"/>
      <c r="LM32" s="56"/>
      <c r="LN32" s="56"/>
      <c r="LO32" s="56"/>
      <c r="LP32" s="56"/>
      <c r="LQ32" s="56"/>
      <c r="LR32" s="56"/>
      <c r="LS32" s="56"/>
      <c r="LT32" s="56"/>
      <c r="LU32" s="56"/>
      <c r="LV32" s="56"/>
      <c r="LW32" s="56"/>
      <c r="LX32" s="56"/>
      <c r="LY32" s="56"/>
      <c r="LZ32" s="56"/>
      <c r="MA32" s="56"/>
      <c r="MB32" s="56"/>
      <c r="MC32" s="56"/>
      <c r="MD32" s="56"/>
      <c r="ME32" s="56"/>
      <c r="MF32" s="56"/>
      <c r="MG32" s="56"/>
      <c r="MH32" s="56"/>
      <c r="MI32" s="56"/>
      <c r="MJ32" s="56"/>
      <c r="MK32" s="56"/>
      <c r="ML32" s="56"/>
      <c r="MM32" s="56"/>
      <c r="MN32" s="56"/>
      <c r="MO32" s="56"/>
      <c r="MP32" s="56"/>
      <c r="MQ32" s="56"/>
      <c r="MR32" s="56"/>
      <c r="MS32" s="56"/>
      <c r="MT32" s="56"/>
      <c r="MU32" s="56"/>
      <c r="MV32" s="56"/>
      <c r="MW32" s="56"/>
      <c r="MX32" s="56"/>
      <c r="MY32" s="56"/>
      <c r="MZ32" s="56"/>
      <c r="NA32" s="56"/>
      <c r="NB32" s="56"/>
      <c r="NC32" s="56"/>
      <c r="ND32" s="56"/>
      <c r="NE32" s="56"/>
      <c r="NF32" s="56"/>
      <c r="NG32" s="56"/>
      <c r="NH32" s="56"/>
      <c r="NI32" s="56"/>
      <c r="NJ32" s="56"/>
      <c r="NK32" s="56"/>
      <c r="NL32" s="56"/>
      <c r="NM32" s="56"/>
      <c r="NN32" s="56"/>
      <c r="NO32" s="56"/>
      <c r="NP32" s="56"/>
      <c r="NQ32" s="56"/>
      <c r="NR32" s="56"/>
      <c r="NS32" s="56"/>
      <c r="NT32" s="56"/>
      <c r="NU32" s="56"/>
      <c r="NV32" s="56"/>
      <c r="NW32" s="56"/>
      <c r="NX32" s="56"/>
      <c r="NY32" s="56"/>
      <c r="NZ32" s="56"/>
      <c r="OA32" s="56"/>
      <c r="OB32" s="56"/>
      <c r="OC32" s="56"/>
      <c r="OD32" s="56"/>
      <c r="OE32" s="56"/>
      <c r="OF32" s="56"/>
      <c r="OG32" s="56"/>
      <c r="OH32" s="56"/>
      <c r="OI32" s="56"/>
      <c r="OJ32" s="56"/>
      <c r="OK32" s="56"/>
      <c r="OL32" s="56"/>
      <c r="OM32" s="56"/>
      <c r="ON32" s="56"/>
      <c r="OO32" s="56"/>
      <c r="OP32" s="56"/>
      <c r="OQ32" s="56"/>
      <c r="OR32" s="56"/>
      <c r="OS32" s="56"/>
      <c r="OT32" s="56"/>
      <c r="OU32" s="56"/>
      <c r="OV32" s="56"/>
      <c r="OW32" s="56"/>
      <c r="OX32" s="56"/>
      <c r="OY32" s="56"/>
      <c r="OZ32" s="56"/>
      <c r="PA32" s="56"/>
      <c r="PB32" s="56"/>
      <c r="PC32" s="56"/>
      <c r="PD32" s="56"/>
      <c r="PE32" s="56"/>
      <c r="PF32" s="56"/>
      <c r="PG32" s="56"/>
      <c r="PH32" s="56"/>
      <c r="PI32" s="56"/>
      <c r="PJ32" s="56"/>
      <c r="PK32" s="56"/>
      <c r="PL32" s="56"/>
      <c r="PM32" s="56"/>
      <c r="PN32" s="56"/>
      <c r="PO32" s="56"/>
      <c r="PP32" s="56"/>
      <c r="PQ32" s="56"/>
      <c r="PR32" s="56"/>
      <c r="PS32" s="56"/>
      <c r="PT32" s="56"/>
      <c r="PU32" s="56"/>
      <c r="PV32" s="56"/>
      <c r="PW32" s="56"/>
      <c r="PX32" s="56"/>
      <c r="PY32" s="56"/>
      <c r="PZ32" s="56"/>
      <c r="QA32" s="56"/>
      <c r="QB32" s="56"/>
      <c r="QC32" s="56"/>
      <c r="QD32" s="56"/>
      <c r="QE32" s="56"/>
      <c r="QF32" s="56"/>
      <c r="QG32" s="56"/>
      <c r="QH32" s="56"/>
      <c r="QI32" s="56"/>
      <c r="QJ32" s="56"/>
      <c r="QK32" s="56"/>
      <c r="QL32" s="56"/>
      <c r="QM32" s="56"/>
      <c r="QN32" s="56"/>
      <c r="QO32" s="56"/>
      <c r="QP32" s="56"/>
      <c r="QQ32" s="56"/>
      <c r="QR32" s="56"/>
      <c r="QS32" s="56"/>
      <c r="QT32" s="56"/>
      <c r="QU32" s="56"/>
      <c r="QV32" s="56"/>
      <c r="QW32" s="56"/>
      <c r="QX32" s="56"/>
      <c r="QY32" s="56"/>
      <c r="QZ32" s="56"/>
      <c r="RA32" s="56"/>
      <c r="RB32" s="56"/>
      <c r="RC32" s="56"/>
      <c r="RD32" s="56"/>
      <c r="RE32" s="56"/>
      <c r="RF32" s="56"/>
      <c r="RG32" s="56"/>
      <c r="RH32" s="56"/>
      <c r="RI32" s="56"/>
      <c r="RJ32" s="56"/>
      <c r="RK32" s="56"/>
      <c r="RL32" s="56"/>
      <c r="RM32" s="56"/>
      <c r="RN32" s="56"/>
      <c r="RO32" s="56"/>
      <c r="RP32" s="56"/>
      <c r="RQ32" s="56"/>
      <c r="RR32" s="56"/>
      <c r="RS32" s="56"/>
      <c r="RT32" s="56"/>
      <c r="RU32" s="56"/>
      <c r="RV32" s="56"/>
      <c r="RW32" s="56"/>
      <c r="RX32" s="56"/>
      <c r="RY32" s="56"/>
      <c r="RZ32" s="56"/>
      <c r="SA32" s="56"/>
      <c r="SB32" s="56"/>
      <c r="SC32" s="56"/>
      <c r="SD32" s="56"/>
      <c r="SE32" s="56"/>
      <c r="SF32" s="56"/>
      <c r="SG32" s="56"/>
      <c r="SH32" s="56"/>
      <c r="SI32" s="56"/>
      <c r="SJ32" s="56"/>
      <c r="SK32" s="56"/>
      <c r="SL32" s="56"/>
      <c r="SM32" s="56"/>
      <c r="SN32" s="56"/>
      <c r="SO32" s="56"/>
      <c r="SP32" s="56"/>
      <c r="SQ32" s="56"/>
      <c r="SR32" s="56"/>
      <c r="SS32" s="56"/>
      <c r="ST32" s="56"/>
      <c r="SU32" s="56"/>
      <c r="SV32" s="56"/>
      <c r="SW32" s="56"/>
      <c r="SX32" s="56"/>
      <c r="SY32" s="56"/>
      <c r="SZ32" s="56"/>
      <c r="TA32" s="56"/>
      <c r="TB32" s="56"/>
      <c r="TC32" s="56"/>
      <c r="TD32" s="56"/>
      <c r="TE32" s="56"/>
      <c r="TF32" s="56"/>
      <c r="TG32" s="56"/>
      <c r="TH32" s="56"/>
      <c r="TI32" s="56"/>
      <c r="TJ32" s="56"/>
      <c r="TK32" s="56"/>
      <c r="TL32" s="56"/>
      <c r="TM32" s="56"/>
      <c r="TN32" s="56"/>
      <c r="TO32" s="56"/>
      <c r="TP32" s="56"/>
      <c r="TQ32" s="56"/>
      <c r="TR32" s="56"/>
      <c r="TS32" s="56"/>
      <c r="TT32" s="56"/>
      <c r="TU32" s="56"/>
      <c r="TV32" s="56"/>
      <c r="TW32" s="56"/>
      <c r="TX32" s="56"/>
      <c r="TY32" s="56"/>
      <c r="TZ32" s="56"/>
      <c r="UA32" s="56"/>
      <c r="UB32" s="56"/>
      <c r="UC32" s="56"/>
      <c r="UD32" s="56"/>
      <c r="UE32" s="56"/>
      <c r="UF32" s="56"/>
      <c r="UG32" s="56"/>
      <c r="UH32" s="56"/>
      <c r="UI32" s="56"/>
      <c r="UJ32" s="56"/>
      <c r="UK32" s="56"/>
      <c r="UL32" s="56"/>
      <c r="UM32" s="56"/>
      <c r="UN32" s="56"/>
      <c r="UO32" s="56"/>
      <c r="UP32" s="56"/>
      <c r="UQ32" s="56"/>
      <c r="UR32" s="56"/>
      <c r="US32" s="56"/>
      <c r="UT32" s="56"/>
      <c r="UU32" s="56"/>
      <c r="UV32" s="56"/>
      <c r="UW32" s="56"/>
      <c r="UX32" s="56"/>
      <c r="UY32" s="56"/>
      <c r="UZ32" s="56"/>
      <c r="VA32" s="56"/>
      <c r="VB32" s="56"/>
      <c r="VC32" s="56"/>
      <c r="VD32" s="56"/>
      <c r="VE32" s="56"/>
      <c r="VF32" s="56"/>
      <c r="VG32" s="56"/>
      <c r="VH32" s="56"/>
      <c r="VI32" s="56"/>
      <c r="VJ32" s="56"/>
      <c r="VK32" s="56"/>
      <c r="VL32" s="56"/>
      <c r="VM32" s="56"/>
      <c r="VN32" s="56"/>
      <c r="VO32" s="56"/>
      <c r="VP32" s="56"/>
      <c r="VQ32" s="56"/>
      <c r="VR32" s="56"/>
      <c r="VS32" s="56"/>
      <c r="VT32" s="56"/>
      <c r="VU32" s="56"/>
      <c r="VV32" s="56"/>
      <c r="VW32" s="56"/>
      <c r="VX32" s="56"/>
      <c r="VY32" s="56"/>
      <c r="VZ32" s="56"/>
      <c r="WA32" s="56"/>
      <c r="WB32" s="56"/>
      <c r="WC32" s="56"/>
      <c r="WD32" s="56"/>
      <c r="WE32" s="56"/>
      <c r="WF32" s="56"/>
      <c r="WG32" s="56"/>
      <c r="WH32" s="56"/>
      <c r="WI32" s="56"/>
      <c r="WJ32" s="56"/>
      <c r="WK32" s="56"/>
      <c r="WL32" s="56"/>
      <c r="WM32" s="56"/>
      <c r="WN32" s="56"/>
      <c r="WO32" s="56"/>
      <c r="WP32" s="56"/>
      <c r="WQ32" s="56"/>
      <c r="WR32" s="56"/>
      <c r="WS32" s="56"/>
      <c r="WT32" s="56"/>
      <c r="WU32" s="56"/>
      <c r="WV32" s="56"/>
      <c r="WW32" s="56"/>
      <c r="WX32" s="56"/>
      <c r="WY32" s="56"/>
      <c r="WZ32" s="56"/>
      <c r="XA32" s="56"/>
      <c r="XB32" s="56"/>
      <c r="XC32" s="56"/>
      <c r="XD32" s="56"/>
      <c r="XE32" s="56"/>
      <c r="XF32" s="56"/>
      <c r="XG32" s="56"/>
      <c r="XH32" s="56"/>
      <c r="XI32" s="56"/>
      <c r="XJ32" s="56"/>
      <c r="XK32" s="56"/>
      <c r="XL32" s="56"/>
      <c r="XM32" s="56"/>
      <c r="XN32" s="56"/>
      <c r="XO32" s="56"/>
      <c r="XP32" s="56"/>
      <c r="XQ32" s="56"/>
      <c r="XR32" s="56"/>
      <c r="XS32" s="56"/>
      <c r="XT32" s="56"/>
      <c r="XU32" s="56"/>
      <c r="XV32" s="56"/>
      <c r="XW32" s="56"/>
      <c r="XX32" s="56"/>
      <c r="XY32" s="56"/>
      <c r="XZ32" s="56"/>
      <c r="YA32" s="56"/>
      <c r="YB32" s="56"/>
      <c r="YC32" s="56"/>
      <c r="YD32" s="56"/>
      <c r="YE32" s="56"/>
      <c r="YF32" s="56"/>
      <c r="YG32" s="56"/>
      <c r="YH32" s="56"/>
      <c r="YI32" s="56"/>
      <c r="YJ32" s="56"/>
      <c r="YK32" s="56"/>
      <c r="YL32" s="56"/>
      <c r="YM32" s="56"/>
      <c r="YN32" s="56"/>
      <c r="YO32" s="56"/>
      <c r="YP32" s="56"/>
      <c r="YQ32" s="56"/>
      <c r="YR32" s="56"/>
      <c r="YS32" s="56"/>
      <c r="YT32" s="56"/>
      <c r="YU32" s="56"/>
      <c r="YV32" s="56"/>
      <c r="YW32" s="56"/>
      <c r="YX32" s="56"/>
      <c r="YY32" s="56"/>
      <c r="YZ32" s="56"/>
      <c r="ZA32" s="56"/>
      <c r="ZB32" s="56"/>
      <c r="ZC32" s="56"/>
      <c r="ZD32" s="56"/>
      <c r="ZE32" s="56"/>
      <c r="ZF32" s="56"/>
      <c r="ZG32" s="56"/>
      <c r="ZH32" s="56"/>
      <c r="ZI32" s="56"/>
      <c r="ZJ32" s="56"/>
      <c r="ZK32" s="56"/>
      <c r="ZL32" s="56"/>
      <c r="ZM32" s="56"/>
      <c r="ZN32" s="56"/>
      <c r="ZO32" s="56"/>
      <c r="ZP32" s="56"/>
      <c r="ZQ32" s="56"/>
      <c r="ZR32" s="56"/>
      <c r="ZS32" s="56"/>
      <c r="ZT32" s="56"/>
      <c r="ZU32" s="56"/>
      <c r="ZV32" s="56"/>
      <c r="ZW32" s="56"/>
      <c r="ZX32" s="56"/>
      <c r="ZY32" s="56"/>
      <c r="ZZ32" s="56"/>
      <c r="AAA32" s="56"/>
      <c r="AAB32" s="56"/>
      <c r="AAC32" s="56"/>
      <c r="AAD32" s="56"/>
      <c r="AAE32" s="56"/>
      <c r="AAF32" s="56"/>
      <c r="AAG32" s="56"/>
      <c r="AAH32" s="56"/>
      <c r="AAI32" s="56"/>
      <c r="AAJ32" s="56"/>
      <c r="AAK32" s="56"/>
      <c r="AAL32" s="56"/>
      <c r="AAM32" s="56"/>
      <c r="AAN32" s="56"/>
      <c r="AAO32" s="56"/>
      <c r="AAP32" s="56"/>
      <c r="AAQ32" s="56"/>
      <c r="AAR32" s="56"/>
      <c r="AAS32" s="56"/>
      <c r="AAT32" s="56"/>
      <c r="AAU32" s="56"/>
      <c r="AAV32" s="56"/>
      <c r="AAW32" s="56"/>
      <c r="AAX32" s="56"/>
      <c r="AAY32" s="56"/>
      <c r="AAZ32" s="56"/>
      <c r="ABA32" s="56"/>
      <c r="ABB32" s="56"/>
      <c r="ABC32" s="56"/>
      <c r="ABD32" s="56"/>
      <c r="ABE32" s="56"/>
      <c r="ABF32" s="56"/>
      <c r="ABG32" s="56"/>
      <c r="ABH32" s="56"/>
      <c r="ABI32" s="56"/>
      <c r="ABJ32" s="56"/>
      <c r="ABK32" s="56"/>
      <c r="ABL32" s="56"/>
      <c r="ABM32" s="56"/>
      <c r="ABN32" s="56"/>
      <c r="ABO32" s="56"/>
      <c r="ABP32" s="56"/>
      <c r="ABQ32" s="56"/>
      <c r="ABR32" s="56"/>
      <c r="ABS32" s="56"/>
      <c r="ABT32" s="56"/>
      <c r="ABU32" s="56"/>
      <c r="ABV32" s="56"/>
      <c r="ABW32" s="56"/>
      <c r="ABX32" s="56"/>
      <c r="ABY32" s="56"/>
      <c r="ABZ32" s="56"/>
      <c r="ACA32" s="56"/>
      <c r="ACB32" s="56"/>
      <c r="ACC32" s="56"/>
      <c r="ACD32" s="56"/>
      <c r="ACE32" s="56"/>
      <c r="ACF32" s="56"/>
      <c r="ACG32" s="56"/>
      <c r="ACH32" s="56"/>
      <c r="ACI32" s="56"/>
      <c r="ACJ32" s="56"/>
      <c r="ACK32" s="56"/>
      <c r="ACL32" s="56"/>
      <c r="ACM32" s="56"/>
      <c r="ACN32" s="56"/>
      <c r="ACO32" s="56"/>
      <c r="ACP32" s="56"/>
      <c r="ACQ32" s="56"/>
      <c r="ACR32" s="56"/>
      <c r="ACS32" s="56"/>
      <c r="ACT32" s="56"/>
      <c r="ACU32" s="56"/>
      <c r="ACV32" s="56"/>
      <c r="ACW32" s="56"/>
      <c r="ACX32" s="56"/>
      <c r="ACY32" s="56"/>
      <c r="ACZ32" s="56"/>
      <c r="ADA32" s="56"/>
      <c r="ADB32" s="56"/>
      <c r="ADC32" s="56"/>
      <c r="ADD32" s="56"/>
      <c r="ADE32" s="56"/>
      <c r="ADF32" s="56"/>
      <c r="ADG32" s="56"/>
      <c r="ADH32" s="56"/>
      <c r="ADI32" s="56"/>
      <c r="ADJ32" s="56"/>
      <c r="ADK32" s="56"/>
      <c r="ADL32" s="56"/>
      <c r="ADM32" s="56"/>
      <c r="ADN32" s="56"/>
      <c r="ADO32" s="56"/>
      <c r="ADP32" s="56"/>
      <c r="ADQ32" s="56"/>
      <c r="ADR32" s="56"/>
      <c r="ADS32" s="56"/>
      <c r="ADT32" s="56"/>
      <c r="ADU32" s="56"/>
      <c r="ADV32" s="56"/>
      <c r="ADW32" s="56"/>
      <c r="ADX32" s="56"/>
      <c r="ADY32" s="56"/>
      <c r="ADZ32" s="56"/>
      <c r="AEA32" s="56"/>
      <c r="AEB32" s="56"/>
      <c r="AEC32" s="56"/>
      <c r="AED32" s="56"/>
      <c r="AEE32" s="56"/>
      <c r="AEF32" s="56"/>
      <c r="AEG32" s="56"/>
      <c r="AEH32" s="56"/>
      <c r="AEI32" s="56"/>
      <c r="AEJ32" s="56"/>
      <c r="AEK32" s="56"/>
      <c r="AEL32" s="56"/>
      <c r="AEM32" s="56"/>
      <c r="AEN32" s="56"/>
      <c r="AEO32" s="56"/>
      <c r="AEP32" s="56"/>
      <c r="AEQ32" s="56"/>
      <c r="AER32" s="56"/>
      <c r="AES32" s="56"/>
      <c r="AET32" s="56"/>
      <c r="AEU32" s="56"/>
      <c r="AEV32" s="56"/>
      <c r="AEW32" s="56"/>
      <c r="AEX32" s="56"/>
      <c r="AEY32" s="56"/>
      <c r="AEZ32" s="56"/>
      <c r="AFA32" s="56"/>
      <c r="AFB32" s="56"/>
      <c r="AFC32" s="56"/>
      <c r="AFD32" s="56"/>
      <c r="AFE32" s="56"/>
      <c r="AFF32" s="56"/>
      <c r="AFG32" s="56"/>
      <c r="AFH32" s="56"/>
      <c r="AFI32" s="56"/>
      <c r="AFJ32" s="56"/>
      <c r="AFK32" s="56"/>
      <c r="AFL32" s="56"/>
      <c r="AFM32" s="56"/>
      <c r="AFN32" s="56"/>
      <c r="AFO32" s="56"/>
      <c r="AFP32" s="56"/>
      <c r="AFQ32" s="56"/>
      <c r="AFR32" s="56"/>
      <c r="AFS32" s="56"/>
      <c r="AFT32" s="56"/>
      <c r="AFU32" s="56"/>
      <c r="AFV32" s="56"/>
      <c r="AFW32" s="56"/>
      <c r="AFX32" s="56"/>
      <c r="AFY32" s="56"/>
      <c r="AFZ32" s="56"/>
      <c r="AGA32" s="56"/>
      <c r="AGB32" s="56"/>
      <c r="AGC32" s="56"/>
      <c r="AGD32" s="56"/>
      <c r="AGE32" s="56"/>
      <c r="AGF32" s="56"/>
      <c r="AGG32" s="56"/>
      <c r="AGH32" s="56"/>
      <c r="AGI32" s="56"/>
      <c r="AGJ32" s="56"/>
      <c r="AGK32" s="56"/>
      <c r="AGL32" s="56"/>
      <c r="AGM32" s="56"/>
      <c r="AGN32" s="56"/>
      <c r="AGO32" s="56"/>
      <c r="AGP32" s="56"/>
      <c r="AGQ32" s="56"/>
      <c r="AGR32" s="56"/>
      <c r="AGS32" s="56"/>
      <c r="AGT32" s="56"/>
      <c r="AGU32" s="56"/>
      <c r="AGV32" s="56"/>
      <c r="AGW32" s="56"/>
      <c r="AGX32" s="56"/>
      <c r="AGY32" s="56"/>
      <c r="AGZ32" s="56"/>
      <c r="AHA32" s="56"/>
      <c r="AHB32" s="56"/>
      <c r="AHC32" s="56"/>
      <c r="AHD32" s="56"/>
      <c r="AHE32" s="56"/>
      <c r="AHF32" s="56"/>
      <c r="AHG32" s="56"/>
      <c r="AHH32" s="56"/>
      <c r="AHI32" s="56"/>
      <c r="AHJ32" s="56"/>
      <c r="AHK32" s="56"/>
      <c r="AHL32" s="56"/>
      <c r="AHM32" s="56"/>
      <c r="AHN32" s="56"/>
      <c r="AHO32" s="56"/>
      <c r="AHP32" s="56"/>
      <c r="AHQ32" s="56"/>
      <c r="AHR32" s="56"/>
      <c r="AHS32" s="56"/>
      <c r="AHT32" s="56"/>
      <c r="AHU32" s="56"/>
      <c r="AHV32" s="56"/>
      <c r="AHW32" s="56"/>
      <c r="AHX32" s="56"/>
      <c r="AHY32" s="56"/>
      <c r="AHZ32" s="56"/>
      <c r="AIA32" s="56"/>
      <c r="AIB32" s="56"/>
      <c r="AIC32" s="56"/>
      <c r="AID32" s="56"/>
      <c r="AIE32" s="56"/>
      <c r="AIF32" s="56"/>
      <c r="AIG32" s="56"/>
      <c r="AIH32" s="56"/>
      <c r="AII32" s="56"/>
      <c r="AIJ32" s="56"/>
      <c r="AIK32" s="56"/>
      <c r="AIL32" s="56"/>
      <c r="AIM32" s="56"/>
      <c r="AIN32" s="56"/>
      <c r="AIO32" s="56"/>
      <c r="AIP32" s="56"/>
      <c r="AIQ32" s="56"/>
      <c r="AIR32" s="56"/>
      <c r="AIS32" s="56"/>
      <c r="AIT32" s="56"/>
      <c r="AIU32" s="56"/>
      <c r="AIV32" s="56"/>
      <c r="AIW32" s="56"/>
      <c r="AIX32" s="56"/>
      <c r="AIY32" s="56"/>
      <c r="AIZ32" s="56"/>
      <c r="AJA32" s="56"/>
      <c r="AJB32" s="56"/>
      <c r="AJC32" s="56"/>
      <c r="AJD32" s="56"/>
      <c r="AJE32" s="56"/>
      <c r="AJF32" s="56"/>
      <c r="AJG32" s="56"/>
      <c r="AJH32" s="56"/>
      <c r="AJI32" s="56"/>
      <c r="AJJ32" s="56"/>
      <c r="AJK32" s="56"/>
      <c r="AJL32" s="56"/>
      <c r="AJM32" s="56"/>
      <c r="AJN32" s="56"/>
      <c r="AJO32" s="56"/>
      <c r="AJP32" s="56"/>
      <c r="AJQ32" s="56"/>
      <c r="AJR32" s="56"/>
      <c r="AJS32" s="56"/>
      <c r="AJT32" s="56"/>
      <c r="AJU32" s="56"/>
      <c r="AJV32" s="56"/>
      <c r="AJW32" s="56"/>
      <c r="AJX32" s="56"/>
      <c r="AJY32" s="56"/>
      <c r="AJZ32" s="56"/>
      <c r="AKA32" s="56"/>
      <c r="AKB32" s="56"/>
      <c r="AKC32" s="56"/>
      <c r="AKD32" s="56"/>
      <c r="AKE32" s="56"/>
      <c r="AKF32" s="56"/>
      <c r="AKG32" s="56"/>
      <c r="AKH32" s="56"/>
      <c r="AKI32" s="56"/>
      <c r="AKJ32" s="56"/>
      <c r="AKK32" s="56"/>
      <c r="AKL32" s="56"/>
      <c r="AKM32" s="56"/>
      <c r="AKN32" s="56"/>
      <c r="AKO32" s="56"/>
      <c r="AKP32" s="56"/>
      <c r="AKQ32" s="56"/>
      <c r="AKR32" s="56"/>
      <c r="AKS32" s="56"/>
      <c r="AKT32" s="56"/>
      <c r="AKU32" s="56"/>
      <c r="AKV32" s="56"/>
      <c r="AKW32" s="56"/>
      <c r="AKX32" s="56"/>
      <c r="AKY32" s="56"/>
      <c r="AKZ32" s="56"/>
      <c r="ALA32" s="56"/>
      <c r="ALB32" s="56"/>
      <c r="ALC32" s="56"/>
      <c r="ALD32" s="56"/>
      <c r="ALE32" s="56"/>
      <c r="ALF32" s="56"/>
      <c r="ALG32" s="56"/>
      <c r="ALH32" s="56"/>
      <c r="ALI32" s="56"/>
      <c r="ALJ32" s="56"/>
      <c r="ALK32" s="56"/>
      <c r="ALL32" s="56"/>
      <c r="ALM32" s="56"/>
      <c r="ALN32" s="56"/>
      <c r="ALO32" s="56"/>
      <c r="ALP32" s="56"/>
      <c r="ALQ32" s="56"/>
      <c r="ALR32" s="56"/>
      <c r="ALS32" s="56"/>
      <c r="ALT32" s="56"/>
      <c r="ALU32" s="56"/>
      <c r="ALV32" s="56"/>
      <c r="ALW32" s="56"/>
      <c r="ALX32" s="56"/>
      <c r="ALY32" s="56"/>
      <c r="ALZ32" s="56"/>
      <c r="AMA32" s="56"/>
      <c r="AMB32" s="56"/>
      <c r="AMC32" s="56"/>
      <c r="AMD32" s="56"/>
      <c r="AME32" s="56"/>
      <c r="AMF32" s="56"/>
      <c r="AMG32" s="56"/>
      <c r="AMH32" s="56"/>
      <c r="AMI32" s="56"/>
      <c r="AMJ32" s="56"/>
      <c r="AMK32" s="56"/>
      <c r="AML32" s="56"/>
      <c r="AMM32" s="56"/>
      <c r="AMN32" s="56"/>
      <c r="AMO32" s="56"/>
      <c r="AMP32" s="56"/>
      <c r="AMQ32" s="56"/>
      <c r="AMR32" s="56"/>
      <c r="AMS32" s="56"/>
      <c r="AMT32" s="56"/>
      <c r="AMU32" s="56"/>
      <c r="AMV32" s="56"/>
      <c r="AMW32" s="56"/>
      <c r="AMX32" s="56"/>
      <c r="AMY32" s="56"/>
      <c r="AMZ32" s="56"/>
      <c r="ANA32" s="56"/>
      <c r="ANB32" s="56"/>
      <c r="ANC32" s="56"/>
      <c r="AND32" s="56"/>
      <c r="ANE32" s="56"/>
      <c r="ANF32" s="56"/>
      <c r="ANG32" s="56"/>
      <c r="ANH32" s="56"/>
      <c r="ANI32" s="56"/>
      <c r="ANJ32" s="56"/>
      <c r="ANK32" s="56"/>
      <c r="ANL32" s="56"/>
      <c r="ANM32" s="56"/>
      <c r="ANN32" s="56"/>
      <c r="ANO32" s="56"/>
      <c r="ANP32" s="56"/>
      <c r="ANQ32" s="56"/>
      <c r="ANR32" s="56"/>
      <c r="ANS32" s="56"/>
      <c r="ANT32" s="56"/>
      <c r="ANU32" s="56"/>
      <c r="ANV32" s="56"/>
      <c r="ANW32" s="56"/>
      <c r="ANX32" s="56"/>
      <c r="ANY32" s="56"/>
      <c r="ANZ32" s="56"/>
      <c r="AOA32" s="56"/>
      <c r="AOB32" s="56"/>
      <c r="AOC32" s="56"/>
      <c r="AOD32" s="56"/>
      <c r="AOE32" s="56"/>
      <c r="AOF32" s="56"/>
      <c r="AOG32" s="56"/>
      <c r="AOH32" s="56"/>
      <c r="AOI32" s="56"/>
      <c r="AOJ32" s="56"/>
      <c r="AOK32" s="56"/>
      <c r="AOL32" s="56"/>
      <c r="AOM32" s="56"/>
      <c r="AON32" s="56"/>
      <c r="AOO32" s="56"/>
      <c r="AOP32" s="56"/>
      <c r="AOQ32" s="56"/>
      <c r="AOR32" s="56"/>
      <c r="AOS32" s="56"/>
      <c r="AOT32" s="56"/>
      <c r="AOU32" s="56"/>
      <c r="AOV32" s="56"/>
      <c r="AOW32" s="56"/>
      <c r="AOX32" s="56"/>
      <c r="AOY32" s="56"/>
      <c r="AOZ32" s="56"/>
      <c r="APA32" s="56"/>
      <c r="APB32" s="56"/>
      <c r="APC32" s="56"/>
      <c r="APD32" s="56"/>
      <c r="APE32" s="56"/>
      <c r="APF32" s="56"/>
      <c r="APG32" s="56"/>
      <c r="APH32" s="56"/>
      <c r="API32" s="56"/>
      <c r="APJ32" s="56"/>
      <c r="APK32" s="56"/>
      <c r="APL32" s="56"/>
      <c r="APM32" s="56"/>
      <c r="APN32" s="56"/>
      <c r="APO32" s="56"/>
      <c r="APP32" s="56"/>
      <c r="APQ32" s="56"/>
      <c r="APR32" s="56"/>
      <c r="APS32" s="56"/>
      <c r="APT32" s="56"/>
      <c r="APU32" s="56"/>
      <c r="APV32" s="56"/>
      <c r="APW32" s="56"/>
      <c r="APX32" s="56"/>
      <c r="APY32" s="56"/>
      <c r="APZ32" s="56"/>
      <c r="AQA32" s="56"/>
      <c r="AQB32" s="56"/>
      <c r="AQC32" s="56"/>
      <c r="AQD32" s="56"/>
      <c r="AQE32" s="56"/>
      <c r="AQF32" s="56"/>
      <c r="AQG32" s="56"/>
      <c r="AQH32" s="56"/>
      <c r="AQI32" s="56"/>
      <c r="AQJ32" s="56"/>
      <c r="AQK32" s="56"/>
      <c r="AQL32" s="56"/>
      <c r="AQM32" s="56"/>
      <c r="AQN32" s="56"/>
      <c r="AQO32" s="56"/>
      <c r="AQP32" s="56"/>
      <c r="AQQ32" s="56"/>
      <c r="AQR32" s="56"/>
      <c r="AQS32" s="56"/>
      <c r="AQT32" s="56"/>
      <c r="AQU32" s="56"/>
      <c r="AQV32" s="56"/>
      <c r="AQW32" s="56"/>
      <c r="AQX32" s="56"/>
      <c r="AQY32" s="56"/>
      <c r="AQZ32" s="56"/>
      <c r="ARA32" s="56"/>
      <c r="ARB32" s="56"/>
      <c r="ARC32" s="56"/>
      <c r="ARD32" s="56"/>
      <c r="ARE32" s="56"/>
      <c r="ARF32" s="56"/>
      <c r="ARG32" s="56"/>
      <c r="ARH32" s="56"/>
      <c r="ARI32" s="56"/>
      <c r="ARJ32" s="56"/>
      <c r="ARK32" s="56"/>
      <c r="ARL32" s="56"/>
      <c r="ARM32" s="56"/>
      <c r="ARN32" s="56"/>
      <c r="ARO32" s="56"/>
      <c r="ARP32" s="56"/>
      <c r="ARQ32" s="56"/>
      <c r="ARR32" s="56"/>
      <c r="ARS32" s="56"/>
      <c r="ART32" s="56"/>
      <c r="ARU32" s="56"/>
      <c r="ARV32" s="56"/>
      <c r="ARW32" s="56"/>
      <c r="ARX32" s="56"/>
      <c r="ARY32" s="56"/>
      <c r="ARZ32" s="56"/>
      <c r="ASA32" s="56"/>
      <c r="ASB32" s="56"/>
      <c r="ASC32" s="56"/>
      <c r="ASD32" s="56"/>
      <c r="ASE32" s="56"/>
      <c r="ASF32" s="56"/>
      <c r="ASG32" s="56"/>
      <c r="ASH32" s="56"/>
      <c r="ASI32" s="56"/>
      <c r="ASJ32" s="56"/>
      <c r="ASK32" s="56"/>
      <c r="ASL32" s="56"/>
      <c r="ASM32" s="56"/>
      <c r="ASN32" s="56"/>
      <c r="ASO32" s="56"/>
      <c r="ASP32" s="56"/>
      <c r="ASQ32" s="56"/>
      <c r="ASR32" s="56"/>
      <c r="ASS32" s="56"/>
      <c r="AST32" s="56"/>
      <c r="ASU32" s="56"/>
      <c r="ASV32" s="56"/>
      <c r="ASW32" s="56"/>
      <c r="ASX32" s="56"/>
      <c r="ASY32" s="56"/>
      <c r="ASZ32" s="56"/>
      <c r="ATA32" s="56"/>
      <c r="ATB32" s="56"/>
      <c r="ATC32" s="56"/>
      <c r="ATD32" s="56"/>
      <c r="ATE32" s="56"/>
      <c r="ATF32" s="56"/>
      <c r="ATG32" s="56"/>
      <c r="ATH32" s="56"/>
      <c r="ATI32" s="56"/>
      <c r="ATJ32" s="56"/>
      <c r="ATK32" s="56"/>
      <c r="ATL32" s="56"/>
      <c r="ATM32" s="56"/>
      <c r="ATN32" s="56"/>
      <c r="ATO32" s="56"/>
      <c r="ATP32" s="56"/>
      <c r="ATQ32" s="56"/>
      <c r="ATR32" s="56"/>
      <c r="ATS32" s="56"/>
      <c r="ATT32" s="56"/>
      <c r="ATU32" s="56"/>
      <c r="ATV32" s="56"/>
      <c r="ATW32" s="56"/>
      <c r="ATX32" s="56"/>
      <c r="ATY32" s="56"/>
      <c r="ATZ32" s="56"/>
      <c r="AUA32" s="56"/>
      <c r="AUB32" s="56"/>
      <c r="AUC32" s="56"/>
      <c r="AUD32" s="56"/>
      <c r="AUE32" s="56"/>
      <c r="AUF32" s="56"/>
      <c r="AUG32" s="56"/>
      <c r="AUH32" s="56"/>
      <c r="AUI32" s="56"/>
      <c r="AUJ32" s="56"/>
      <c r="AUK32" s="56"/>
      <c r="AUL32" s="56"/>
      <c r="AUM32" s="56"/>
      <c r="AUN32" s="56"/>
      <c r="AUO32" s="56"/>
      <c r="AUP32" s="56"/>
      <c r="AUQ32" s="56"/>
      <c r="AUR32" s="56"/>
      <c r="AUS32" s="56"/>
      <c r="AUT32" s="56"/>
      <c r="AUU32" s="56"/>
      <c r="AUV32" s="56"/>
      <c r="AUW32" s="56"/>
      <c r="AUX32" s="56"/>
      <c r="AUY32" s="56"/>
      <c r="AUZ32" s="56"/>
      <c r="AVA32" s="56"/>
      <c r="AVB32" s="56"/>
      <c r="AVC32" s="56"/>
      <c r="AVD32" s="56"/>
      <c r="AVE32" s="56"/>
      <c r="AVF32" s="56"/>
      <c r="AVG32" s="56"/>
      <c r="AVH32" s="56"/>
      <c r="AVI32" s="56"/>
      <c r="AVJ32" s="56"/>
      <c r="AVK32" s="56"/>
      <c r="AVL32" s="56"/>
      <c r="AVM32" s="56"/>
      <c r="AVN32" s="56"/>
      <c r="AVO32" s="56"/>
      <c r="AVP32" s="56"/>
      <c r="AVQ32" s="56"/>
      <c r="AVR32" s="56"/>
      <c r="AVS32" s="56"/>
      <c r="AVT32" s="56"/>
      <c r="AVU32" s="56"/>
      <c r="AVV32" s="56"/>
      <c r="AVW32" s="56"/>
      <c r="AVX32" s="56"/>
      <c r="AVY32" s="56"/>
      <c r="AVZ32" s="56"/>
      <c r="AWA32" s="56"/>
      <c r="AWB32" s="56"/>
      <c r="AWC32" s="56"/>
      <c r="AWD32" s="56"/>
      <c r="AWE32" s="56"/>
      <c r="AWF32" s="56"/>
      <c r="AWG32" s="56"/>
      <c r="AWH32" s="56"/>
      <c r="AWI32" s="56"/>
      <c r="AWJ32" s="56"/>
      <c r="AWK32" s="56"/>
      <c r="AWL32" s="56"/>
      <c r="AWM32" s="56"/>
      <c r="AWN32" s="56"/>
      <c r="AWO32" s="56"/>
      <c r="AWP32" s="56"/>
      <c r="AWQ32" s="56"/>
      <c r="AWR32" s="56"/>
      <c r="AWS32" s="56"/>
      <c r="AWT32" s="56"/>
      <c r="AWU32" s="56"/>
      <c r="AWV32" s="56"/>
      <c r="AWW32" s="56"/>
      <c r="AWX32" s="56"/>
      <c r="AWY32" s="56"/>
      <c r="AWZ32" s="56"/>
      <c r="AXA32" s="56"/>
      <c r="AXB32" s="56"/>
      <c r="AXC32" s="56"/>
      <c r="AXD32" s="56"/>
      <c r="AXE32" s="56"/>
      <c r="AXF32" s="56"/>
      <c r="AXG32" s="56"/>
      <c r="AXH32" s="56"/>
      <c r="AXI32" s="56"/>
      <c r="AXJ32" s="56"/>
      <c r="AXK32" s="56"/>
      <c r="AXL32" s="56"/>
      <c r="AXM32" s="56"/>
      <c r="AXN32" s="56"/>
      <c r="AXO32" s="56"/>
      <c r="AXP32" s="56"/>
      <c r="AXQ32" s="56"/>
      <c r="AXR32" s="56"/>
      <c r="AXS32" s="56"/>
      <c r="AXT32" s="56"/>
      <c r="AXU32" s="56"/>
      <c r="AXV32" s="56"/>
      <c r="AXW32" s="56"/>
      <c r="AXX32" s="56"/>
      <c r="AXY32" s="56"/>
      <c r="AXZ32" s="56"/>
      <c r="AYA32" s="56"/>
      <c r="AYB32" s="56"/>
      <c r="AYC32" s="56"/>
      <c r="AYD32" s="56"/>
      <c r="AYE32" s="56"/>
      <c r="AYF32" s="56"/>
      <c r="AYG32" s="56"/>
      <c r="AYH32" s="56"/>
      <c r="AYI32" s="56"/>
      <c r="AYJ32" s="56"/>
      <c r="AYK32" s="56"/>
      <c r="AYL32" s="56"/>
      <c r="AYM32" s="56"/>
      <c r="AYN32" s="56"/>
      <c r="AYO32" s="56"/>
      <c r="AYP32" s="56"/>
      <c r="AYQ32" s="56"/>
      <c r="AYR32" s="56"/>
      <c r="AYS32" s="56"/>
      <c r="AYT32" s="56"/>
      <c r="AYU32" s="56"/>
      <c r="AYV32" s="56"/>
      <c r="AYW32" s="56"/>
      <c r="AYX32" s="56"/>
      <c r="AYY32" s="56"/>
      <c r="AYZ32" s="56"/>
      <c r="AZA32" s="56"/>
      <c r="AZB32" s="56"/>
      <c r="AZC32" s="56"/>
      <c r="AZD32" s="56"/>
      <c r="AZE32" s="56"/>
      <c r="AZF32" s="56"/>
      <c r="AZG32" s="56"/>
      <c r="AZH32" s="56"/>
      <c r="AZI32" s="56"/>
      <c r="AZJ32" s="56"/>
      <c r="AZK32" s="56"/>
      <c r="AZL32" s="56"/>
      <c r="AZM32" s="56"/>
      <c r="AZN32" s="56"/>
      <c r="AZO32" s="56"/>
      <c r="AZP32" s="56"/>
      <c r="AZQ32" s="56"/>
      <c r="AZR32" s="56"/>
      <c r="AZS32" s="56"/>
      <c r="AZT32" s="56"/>
      <c r="AZU32" s="56"/>
      <c r="AZV32" s="56"/>
      <c r="AZW32" s="56"/>
      <c r="AZX32" s="56"/>
      <c r="AZY32" s="56"/>
      <c r="AZZ32" s="56"/>
      <c r="BAA32" s="56"/>
      <c r="BAB32" s="56"/>
      <c r="BAC32" s="56"/>
      <c r="BAD32" s="56"/>
      <c r="BAE32" s="56"/>
      <c r="BAF32" s="56"/>
      <c r="BAG32" s="56"/>
      <c r="BAH32" s="56"/>
      <c r="BAI32" s="56"/>
      <c r="BAJ32" s="56"/>
      <c r="BAK32" s="56"/>
      <c r="BAL32" s="56"/>
      <c r="BAM32" s="56"/>
      <c r="BAN32" s="56"/>
      <c r="BAO32" s="56"/>
      <c r="BAP32" s="56"/>
      <c r="BAQ32" s="56"/>
      <c r="BAR32" s="56"/>
      <c r="BAS32" s="56"/>
      <c r="BAT32" s="56"/>
      <c r="BAU32" s="56"/>
      <c r="BAV32" s="56"/>
      <c r="BAW32" s="56"/>
      <c r="BAX32" s="56"/>
      <c r="BAY32" s="56"/>
      <c r="BAZ32" s="56"/>
      <c r="BBA32" s="56"/>
      <c r="BBB32" s="56"/>
      <c r="BBC32" s="56"/>
      <c r="BBD32" s="56"/>
      <c r="BBE32" s="56"/>
      <c r="BBF32" s="56"/>
      <c r="BBG32" s="56"/>
      <c r="BBH32" s="56"/>
      <c r="BBI32" s="56"/>
      <c r="BBJ32" s="56"/>
      <c r="BBK32" s="56"/>
      <c r="BBL32" s="56"/>
      <c r="BBM32" s="56"/>
      <c r="BBN32" s="56"/>
      <c r="BBO32" s="56"/>
      <c r="BBP32" s="56"/>
      <c r="BBQ32" s="56"/>
      <c r="BBR32" s="56"/>
      <c r="BBS32" s="56"/>
      <c r="BBT32" s="56"/>
      <c r="BBU32" s="56"/>
      <c r="BBV32" s="56"/>
      <c r="BBW32" s="56"/>
      <c r="BBX32" s="56"/>
      <c r="BBY32" s="56"/>
      <c r="BBZ32" s="56"/>
      <c r="BCA32" s="56"/>
      <c r="BCB32" s="56"/>
      <c r="BCC32" s="56"/>
      <c r="BCD32" s="56"/>
      <c r="BCE32" s="56"/>
      <c r="BCF32" s="56"/>
      <c r="BCG32" s="56"/>
      <c r="BCH32" s="56"/>
      <c r="BCI32" s="56"/>
      <c r="BCJ32" s="56"/>
      <c r="BCK32" s="56"/>
      <c r="BCL32" s="56"/>
      <c r="BCM32" s="56"/>
      <c r="BCN32" s="56"/>
      <c r="BCO32" s="56"/>
      <c r="BCP32" s="56"/>
      <c r="BCQ32" s="56"/>
      <c r="BCR32" s="56"/>
      <c r="BCS32" s="56"/>
      <c r="BCT32" s="56"/>
      <c r="BCU32" s="56"/>
      <c r="BCV32" s="56"/>
      <c r="BCW32" s="56"/>
      <c r="BCX32" s="56"/>
      <c r="BCY32" s="56"/>
      <c r="BCZ32" s="56"/>
      <c r="BDA32" s="56"/>
      <c r="BDB32" s="56"/>
      <c r="BDC32" s="56"/>
      <c r="BDD32" s="56"/>
      <c r="BDE32" s="56"/>
      <c r="BDF32" s="56"/>
      <c r="BDG32" s="56"/>
      <c r="BDH32" s="56"/>
      <c r="BDI32" s="56"/>
      <c r="BDJ32" s="56"/>
      <c r="BDK32" s="56"/>
      <c r="BDL32" s="56"/>
      <c r="BDM32" s="56"/>
      <c r="BDN32" s="56"/>
      <c r="BDO32" s="56"/>
      <c r="BDP32" s="56"/>
      <c r="BDQ32" s="56"/>
      <c r="BDR32" s="56"/>
      <c r="BDS32" s="56"/>
      <c r="BDT32" s="56"/>
      <c r="BDU32" s="56"/>
      <c r="BDV32" s="56"/>
      <c r="BDW32" s="56"/>
      <c r="BDX32" s="56"/>
      <c r="BDY32" s="56"/>
      <c r="BDZ32" s="56"/>
      <c r="BEA32" s="56"/>
      <c r="BEB32" s="56"/>
      <c r="BEC32" s="56"/>
      <c r="BED32" s="56"/>
      <c r="BEE32" s="56"/>
      <c r="BEF32" s="56"/>
      <c r="BEG32" s="56"/>
      <c r="BEH32" s="56"/>
      <c r="BEI32" s="56"/>
      <c r="BEJ32" s="56"/>
      <c r="BEK32" s="56"/>
      <c r="BEL32" s="56"/>
      <c r="BEM32" s="56"/>
      <c r="BEN32" s="56"/>
      <c r="BEO32" s="56"/>
      <c r="BEP32" s="56"/>
      <c r="BEQ32" s="56"/>
      <c r="BER32" s="56"/>
      <c r="BES32" s="56"/>
      <c r="BET32" s="56"/>
      <c r="BEU32" s="56"/>
      <c r="BEV32" s="56"/>
      <c r="BEW32" s="56"/>
      <c r="BEX32" s="56"/>
      <c r="BEY32" s="56"/>
      <c r="BEZ32" s="56"/>
      <c r="BFA32" s="56"/>
      <c r="BFB32" s="56"/>
      <c r="BFC32" s="56"/>
      <c r="BFD32" s="56"/>
      <c r="BFE32" s="56"/>
      <c r="BFF32" s="56"/>
      <c r="BFG32" s="56"/>
      <c r="BFH32" s="56"/>
      <c r="BFI32" s="56"/>
      <c r="BFJ32" s="56"/>
      <c r="BFK32" s="56"/>
      <c r="BFL32" s="56"/>
      <c r="BFM32" s="56"/>
      <c r="BFN32" s="56"/>
      <c r="BFO32" s="56"/>
      <c r="BFP32" s="56"/>
      <c r="BFQ32" s="56"/>
      <c r="BFR32" s="56"/>
      <c r="BFS32" s="56"/>
      <c r="BFT32" s="56"/>
      <c r="BFU32" s="56"/>
      <c r="BFV32" s="56"/>
      <c r="BFW32" s="56"/>
      <c r="BFX32" s="56"/>
      <c r="BFY32" s="56"/>
      <c r="BFZ32" s="56"/>
      <c r="BGA32" s="56"/>
      <c r="BGB32" s="56"/>
      <c r="BGC32" s="56"/>
      <c r="BGD32" s="56"/>
      <c r="BGE32" s="56"/>
      <c r="BGF32" s="56"/>
      <c r="BGG32" s="56"/>
      <c r="BGH32" s="56"/>
      <c r="BGI32" s="56"/>
      <c r="BGJ32" s="56"/>
      <c r="BGK32" s="56"/>
      <c r="BGL32" s="56"/>
      <c r="BGM32" s="56"/>
      <c r="BGN32" s="56"/>
      <c r="BGO32" s="56"/>
      <c r="BGP32" s="56"/>
      <c r="BGQ32" s="56"/>
      <c r="BGR32" s="56"/>
      <c r="BGS32" s="56"/>
      <c r="BGT32" s="56"/>
      <c r="BGU32" s="56"/>
      <c r="BGV32" s="56"/>
      <c r="BGW32" s="56"/>
      <c r="BGX32" s="56"/>
      <c r="BGY32" s="56"/>
      <c r="BGZ32" s="56"/>
      <c r="BHA32" s="56"/>
      <c r="BHB32" s="56"/>
      <c r="BHC32" s="56"/>
      <c r="BHD32" s="56"/>
      <c r="BHE32" s="56"/>
      <c r="BHF32" s="56"/>
      <c r="BHG32" s="56"/>
      <c r="BHH32" s="56"/>
      <c r="BHI32" s="56"/>
      <c r="BHJ32" s="56"/>
      <c r="BHK32" s="56"/>
      <c r="BHL32" s="56"/>
      <c r="BHM32" s="56"/>
      <c r="BHN32" s="56"/>
      <c r="BHO32" s="56"/>
      <c r="BHP32" s="56"/>
      <c r="BHQ32" s="56"/>
      <c r="BHR32" s="56"/>
      <c r="BHS32" s="56"/>
      <c r="BHT32" s="56"/>
      <c r="BHU32" s="56"/>
      <c r="BHV32" s="56"/>
      <c r="BHW32" s="56"/>
      <c r="BHX32" s="56"/>
      <c r="BHY32" s="56"/>
      <c r="BHZ32" s="56"/>
      <c r="BIA32" s="56"/>
      <c r="BIB32" s="56"/>
      <c r="BIC32" s="56"/>
      <c r="BID32" s="56"/>
      <c r="BIE32" s="56"/>
      <c r="BIF32" s="56"/>
      <c r="BIG32" s="56"/>
      <c r="BIH32" s="56"/>
      <c r="BII32" s="56"/>
      <c r="BIJ32" s="56"/>
      <c r="BIK32" s="56"/>
      <c r="BIL32" s="56"/>
      <c r="BIM32" s="56"/>
      <c r="BIN32" s="56"/>
      <c r="BIO32" s="56"/>
      <c r="BIP32" s="56"/>
      <c r="BIQ32" s="56"/>
      <c r="BIR32" s="56"/>
      <c r="BIS32" s="56"/>
      <c r="BIT32" s="56"/>
      <c r="BIU32" s="56"/>
      <c r="BIV32" s="56"/>
      <c r="BIW32" s="56"/>
      <c r="BIX32" s="56"/>
      <c r="BIY32" s="56"/>
      <c r="BIZ32" s="56"/>
      <c r="BJA32" s="56"/>
      <c r="BJB32" s="56"/>
      <c r="BJC32" s="56"/>
      <c r="BJD32" s="56"/>
      <c r="BJE32" s="56"/>
      <c r="BJF32" s="56"/>
      <c r="BJG32" s="56"/>
      <c r="BJH32" s="56"/>
      <c r="BJI32" s="56"/>
      <c r="BJJ32" s="56"/>
      <c r="BJK32" s="56"/>
      <c r="BJL32" s="56"/>
      <c r="BJM32" s="56"/>
      <c r="BJN32" s="56"/>
      <c r="BJO32" s="56"/>
      <c r="BJP32" s="56"/>
      <c r="BJQ32" s="56"/>
      <c r="BJR32" s="56"/>
      <c r="BJS32" s="56"/>
      <c r="BJT32" s="56"/>
      <c r="BJU32" s="56"/>
      <c r="BJV32" s="56"/>
      <c r="BJW32" s="56"/>
      <c r="BJX32" s="56"/>
      <c r="BJY32" s="56"/>
      <c r="BJZ32" s="56"/>
      <c r="BKA32" s="56"/>
      <c r="BKB32" s="56"/>
      <c r="BKC32" s="56"/>
      <c r="BKD32" s="56"/>
      <c r="BKE32" s="56"/>
      <c r="BKF32" s="56"/>
      <c r="BKG32" s="56"/>
      <c r="BKH32" s="56"/>
      <c r="BKI32" s="56"/>
      <c r="BKJ32" s="56"/>
      <c r="BKK32" s="56"/>
      <c r="BKL32" s="56"/>
      <c r="BKM32" s="56"/>
      <c r="BKN32" s="56"/>
      <c r="BKO32" s="56"/>
      <c r="BKP32" s="56"/>
      <c r="BKQ32" s="56"/>
      <c r="BKR32" s="56"/>
      <c r="BKS32" s="56"/>
      <c r="BKT32" s="56"/>
      <c r="BKU32" s="56"/>
      <c r="BKV32" s="56"/>
      <c r="BKW32" s="56"/>
      <c r="BKX32" s="56"/>
      <c r="BKY32" s="56"/>
      <c r="BKZ32" s="56"/>
      <c r="BLA32" s="56"/>
      <c r="BLB32" s="56"/>
      <c r="BLC32" s="56"/>
      <c r="BLD32" s="56"/>
      <c r="BLE32" s="56"/>
      <c r="BLF32" s="56"/>
      <c r="BLG32" s="56"/>
      <c r="BLH32" s="56"/>
      <c r="BLI32" s="56"/>
      <c r="BLJ32" s="56"/>
      <c r="BLK32" s="56"/>
      <c r="BLL32" s="56"/>
      <c r="BLM32" s="56"/>
      <c r="BLN32" s="56"/>
      <c r="BLO32" s="56"/>
      <c r="BLP32" s="56"/>
      <c r="BLQ32" s="56"/>
      <c r="BLR32" s="56"/>
      <c r="BLS32" s="56"/>
      <c r="BLT32" s="56"/>
      <c r="BLU32" s="56"/>
      <c r="BLV32" s="56"/>
      <c r="BLW32" s="56"/>
      <c r="BLX32" s="56"/>
      <c r="BLY32" s="56"/>
      <c r="BLZ32" s="56"/>
      <c r="BMA32" s="56"/>
      <c r="BMB32" s="56"/>
      <c r="BMC32" s="56"/>
      <c r="BMD32" s="56"/>
      <c r="BME32" s="56"/>
      <c r="BMF32" s="56"/>
      <c r="BMG32" s="56"/>
      <c r="BMH32" s="56"/>
      <c r="BMI32" s="56"/>
      <c r="BMJ32" s="56"/>
      <c r="BMK32" s="56"/>
      <c r="BML32" s="56"/>
      <c r="BMM32" s="56"/>
      <c r="BMN32" s="56"/>
      <c r="BMO32" s="56"/>
      <c r="BMP32" s="56"/>
      <c r="BMQ32" s="56"/>
      <c r="BMR32" s="56"/>
      <c r="BMS32" s="56"/>
      <c r="BMT32" s="56"/>
      <c r="BMU32" s="56"/>
      <c r="BMV32" s="56"/>
      <c r="BMW32" s="56"/>
      <c r="BMX32" s="56"/>
      <c r="BMY32" s="56"/>
      <c r="BMZ32" s="56"/>
      <c r="BNA32" s="56"/>
      <c r="BNB32" s="56"/>
      <c r="BNC32" s="56"/>
      <c r="BND32" s="56"/>
      <c r="BNE32" s="56"/>
      <c r="BNF32" s="56"/>
      <c r="BNG32" s="56"/>
      <c r="BNH32" s="56"/>
      <c r="BNI32" s="56"/>
      <c r="BNJ32" s="56"/>
      <c r="BNK32" s="56"/>
      <c r="BNL32" s="56"/>
      <c r="BNM32" s="56"/>
      <c r="BNN32" s="56"/>
      <c r="BNO32" s="56"/>
      <c r="BNP32" s="56"/>
      <c r="BNQ32" s="56"/>
      <c r="BNR32" s="56"/>
      <c r="BNS32" s="56"/>
      <c r="BNT32" s="56"/>
      <c r="BNU32" s="56"/>
      <c r="BNV32" s="56"/>
      <c r="BNW32" s="56"/>
      <c r="BNX32" s="56"/>
      <c r="BNY32" s="56"/>
      <c r="BNZ32" s="56"/>
      <c r="BOA32" s="56"/>
      <c r="BOB32" s="56"/>
      <c r="BOC32" s="56"/>
      <c r="BOD32" s="56"/>
      <c r="BOE32" s="56"/>
      <c r="BOF32" s="56"/>
      <c r="BOG32" s="56"/>
      <c r="BOH32" s="56"/>
      <c r="BOI32" s="56"/>
      <c r="BOJ32" s="56"/>
      <c r="BOK32" s="56"/>
      <c r="BOL32" s="56"/>
      <c r="BOM32" s="56"/>
      <c r="BON32" s="56"/>
      <c r="BOO32" s="56"/>
      <c r="BOP32" s="56"/>
      <c r="BOQ32" s="56"/>
      <c r="BOR32" s="56"/>
      <c r="BOS32" s="56"/>
      <c r="BOT32" s="56"/>
      <c r="BOU32" s="56"/>
      <c r="BOV32" s="56"/>
      <c r="BOW32" s="56"/>
      <c r="BOX32" s="56"/>
      <c r="BOY32" s="56"/>
      <c r="BOZ32" s="56"/>
      <c r="BPA32" s="56"/>
      <c r="BPB32" s="56"/>
      <c r="BPC32" s="56"/>
      <c r="BPD32" s="56"/>
      <c r="BPE32" s="56"/>
      <c r="BPF32" s="56"/>
      <c r="BPG32" s="56"/>
      <c r="BPH32" s="56"/>
      <c r="BPI32" s="56"/>
      <c r="BPJ32" s="56"/>
      <c r="BPK32" s="56"/>
      <c r="BPL32" s="56"/>
      <c r="BPM32" s="56"/>
      <c r="BPN32" s="56"/>
      <c r="BPO32" s="56"/>
      <c r="BPP32" s="56"/>
      <c r="BPQ32" s="56"/>
      <c r="BPR32" s="56"/>
      <c r="BPS32" s="56"/>
      <c r="BPT32" s="56"/>
      <c r="BPU32" s="56"/>
      <c r="BPV32" s="56"/>
      <c r="BPW32" s="56"/>
      <c r="BPX32" s="56"/>
      <c r="BPY32" s="56"/>
      <c r="BPZ32" s="56"/>
      <c r="BQA32" s="56"/>
      <c r="BQB32" s="56"/>
      <c r="BQC32" s="56"/>
      <c r="BQD32" s="56"/>
      <c r="BQE32" s="56"/>
      <c r="BQF32" s="56"/>
      <c r="BQG32" s="56"/>
      <c r="BQH32" s="56"/>
      <c r="BQI32" s="56"/>
      <c r="BQJ32" s="56"/>
      <c r="BQK32" s="56"/>
      <c r="BQL32" s="56"/>
      <c r="BQM32" s="56"/>
      <c r="BQN32" s="56"/>
      <c r="BQO32" s="56"/>
      <c r="BQP32" s="56"/>
      <c r="BQQ32" s="56"/>
      <c r="BQR32" s="56"/>
      <c r="BQS32" s="56"/>
      <c r="BQT32" s="56"/>
      <c r="BQU32" s="56"/>
      <c r="BQV32" s="56"/>
      <c r="BQW32" s="56"/>
      <c r="BQX32" s="56"/>
      <c r="BQY32" s="56"/>
      <c r="BQZ32" s="56"/>
      <c r="BRA32" s="56"/>
      <c r="BRB32" s="56"/>
      <c r="BRC32" s="56"/>
      <c r="BRD32" s="56"/>
      <c r="BRE32" s="56"/>
      <c r="BRF32" s="56"/>
      <c r="BRG32" s="56"/>
      <c r="BRH32" s="56"/>
      <c r="BRI32" s="56"/>
      <c r="BRJ32" s="56"/>
      <c r="BRK32" s="56"/>
      <c r="BRL32" s="56"/>
      <c r="BRM32" s="56"/>
      <c r="BRN32" s="56"/>
      <c r="BRO32" s="56"/>
      <c r="BRP32" s="56"/>
      <c r="BRQ32" s="56"/>
      <c r="BRR32" s="56"/>
      <c r="BRS32" s="56"/>
      <c r="BRT32" s="56"/>
      <c r="BRU32" s="56"/>
      <c r="BRV32" s="56"/>
      <c r="BRW32" s="56"/>
      <c r="BRX32" s="56"/>
      <c r="BRY32" s="56"/>
      <c r="BRZ32" s="56"/>
      <c r="BSA32" s="56"/>
      <c r="BSB32" s="56"/>
      <c r="BSC32" s="56"/>
      <c r="BSD32" s="56"/>
      <c r="BSE32" s="56"/>
      <c r="BSF32" s="56"/>
      <c r="BSG32" s="56"/>
      <c r="BSH32" s="56"/>
      <c r="BSI32" s="56"/>
      <c r="BSJ32" s="56"/>
      <c r="BSK32" s="56"/>
      <c r="BSL32" s="56"/>
      <c r="BSM32" s="56"/>
      <c r="BSN32" s="56"/>
      <c r="BSO32" s="56"/>
      <c r="BSP32" s="56"/>
      <c r="BSQ32" s="56"/>
      <c r="BSR32" s="56"/>
      <c r="BSS32" s="56"/>
      <c r="BST32" s="56"/>
      <c r="BSU32" s="56"/>
      <c r="BSV32" s="56"/>
      <c r="BSW32" s="56"/>
      <c r="BSX32" s="56"/>
      <c r="BSY32" s="56"/>
      <c r="BSZ32" s="56"/>
      <c r="BTA32" s="56"/>
      <c r="BTB32" s="56"/>
      <c r="BTC32" s="56"/>
      <c r="BTD32" s="56"/>
      <c r="BTE32" s="56"/>
      <c r="BTF32" s="56"/>
      <c r="BTG32" s="56"/>
      <c r="BTH32" s="56"/>
      <c r="BTI32" s="56"/>
      <c r="BTJ32" s="56"/>
      <c r="BTK32" s="56"/>
      <c r="BTL32" s="56"/>
      <c r="BTM32" s="56"/>
      <c r="BTN32" s="56"/>
      <c r="BTO32" s="56"/>
      <c r="BTP32" s="56"/>
      <c r="BTQ32" s="56"/>
      <c r="BTR32" s="56"/>
      <c r="BTS32" s="56"/>
      <c r="BTT32" s="56"/>
      <c r="BTU32" s="56"/>
      <c r="BTV32" s="56"/>
      <c r="BTW32" s="56"/>
      <c r="BTX32" s="56"/>
      <c r="BTY32" s="56"/>
      <c r="BTZ32" s="56"/>
      <c r="BUA32" s="56"/>
      <c r="BUB32" s="56"/>
      <c r="BUC32" s="56"/>
      <c r="BUD32" s="56"/>
      <c r="BUE32" s="56"/>
      <c r="BUF32" s="56"/>
      <c r="BUG32" s="56"/>
      <c r="BUH32" s="56"/>
      <c r="BUI32" s="56"/>
      <c r="BUJ32" s="56"/>
      <c r="BUK32" s="56"/>
      <c r="BUL32" s="56"/>
      <c r="BUM32" s="56"/>
      <c r="BUN32" s="56"/>
      <c r="BUO32" s="56"/>
      <c r="BUP32" s="56"/>
      <c r="BUQ32" s="56"/>
      <c r="BUR32" s="56"/>
      <c r="BUS32" s="56"/>
      <c r="BUT32" s="56"/>
      <c r="BUU32" s="56"/>
      <c r="BUV32" s="56"/>
      <c r="BUW32" s="56"/>
      <c r="BUX32" s="56"/>
      <c r="BUY32" s="56"/>
      <c r="BUZ32" s="56"/>
      <c r="BVA32" s="56"/>
      <c r="BVB32" s="56"/>
      <c r="BVC32" s="56"/>
      <c r="BVD32" s="56"/>
      <c r="BVE32" s="56"/>
      <c r="BVF32" s="56"/>
      <c r="BVG32" s="56"/>
      <c r="BVH32" s="56"/>
      <c r="BVI32" s="56"/>
      <c r="BVJ32" s="56"/>
      <c r="BVK32" s="56"/>
      <c r="BVL32" s="56"/>
      <c r="BVM32" s="56"/>
      <c r="BVN32" s="56"/>
      <c r="BVO32" s="56"/>
      <c r="BVP32" s="56"/>
      <c r="BVQ32" s="56"/>
      <c r="BVR32" s="56"/>
      <c r="BVS32" s="56"/>
      <c r="BVT32" s="56"/>
      <c r="BVU32" s="56"/>
      <c r="BVV32" s="56"/>
      <c r="BVW32" s="56"/>
      <c r="BVX32" s="56"/>
      <c r="BVY32" s="56"/>
      <c r="BVZ32" s="56"/>
      <c r="BWA32" s="56"/>
      <c r="BWB32" s="56"/>
      <c r="BWC32" s="56"/>
      <c r="BWD32" s="56"/>
      <c r="BWE32" s="56"/>
      <c r="BWF32" s="56"/>
      <c r="BWG32" s="56"/>
      <c r="BWH32" s="56"/>
      <c r="BWI32" s="56"/>
      <c r="BWJ32" s="56"/>
      <c r="BWK32" s="56"/>
      <c r="BWL32" s="56"/>
      <c r="BWM32" s="56"/>
      <c r="BWN32" s="56"/>
      <c r="BWO32" s="56"/>
      <c r="BWP32" s="56"/>
      <c r="BWQ32" s="56"/>
      <c r="BWR32" s="56"/>
      <c r="BWS32" s="56"/>
      <c r="BWT32" s="56"/>
      <c r="BWU32" s="56"/>
      <c r="BWV32" s="56"/>
      <c r="BWW32" s="56"/>
      <c r="BWX32" s="56"/>
      <c r="BWY32" s="56"/>
      <c r="BWZ32" s="56"/>
      <c r="BXA32" s="56"/>
      <c r="BXB32" s="56"/>
      <c r="BXC32" s="56"/>
      <c r="BXD32" s="56"/>
      <c r="BXE32" s="56"/>
      <c r="BXF32" s="56"/>
      <c r="BXG32" s="56"/>
      <c r="BXH32" s="56"/>
      <c r="BXI32" s="56"/>
      <c r="BXJ32" s="56"/>
      <c r="BXK32" s="56"/>
      <c r="BXL32" s="56"/>
      <c r="BXM32" s="56"/>
      <c r="BXN32" s="56"/>
      <c r="BXO32" s="56"/>
      <c r="BXP32" s="56"/>
      <c r="BXQ32" s="56"/>
      <c r="BXR32" s="56"/>
      <c r="BXS32" s="56"/>
      <c r="BXT32" s="56"/>
      <c r="BXU32" s="56"/>
      <c r="BXV32" s="56"/>
      <c r="BXW32" s="56"/>
      <c r="BXX32" s="56"/>
      <c r="BXY32" s="56"/>
      <c r="BXZ32" s="56"/>
      <c r="BYA32" s="56"/>
      <c r="BYB32" s="56"/>
      <c r="BYC32" s="56"/>
      <c r="BYD32" s="56"/>
      <c r="BYE32" s="56"/>
      <c r="BYF32" s="56"/>
      <c r="BYG32" s="56"/>
      <c r="BYH32" s="56"/>
      <c r="BYI32" s="56"/>
      <c r="BYJ32" s="56"/>
      <c r="BYK32" s="56"/>
      <c r="BYL32" s="56"/>
      <c r="BYM32" s="56"/>
      <c r="BYN32" s="56"/>
      <c r="BYO32" s="56"/>
      <c r="BYP32" s="56"/>
      <c r="BYQ32" s="56"/>
      <c r="BYR32" s="56"/>
      <c r="BYS32" s="56"/>
      <c r="BYT32" s="56"/>
      <c r="BYU32" s="56"/>
      <c r="BYV32" s="56"/>
      <c r="BYW32" s="56"/>
      <c r="BYX32" s="56"/>
      <c r="BYY32" s="56"/>
      <c r="BYZ32" s="56"/>
      <c r="BZA32" s="56"/>
      <c r="BZB32" s="56"/>
      <c r="BZC32" s="56"/>
      <c r="BZD32" s="56"/>
      <c r="BZE32" s="56"/>
      <c r="BZF32" s="56"/>
      <c r="BZG32" s="56"/>
      <c r="BZH32" s="56"/>
      <c r="BZI32" s="56"/>
      <c r="BZJ32" s="56"/>
      <c r="BZK32" s="56"/>
    </row>
    <row r="33" spans="1:54" s="46" customFormat="1" ht="126.75" customHeight="1" x14ac:dyDescent="0.25">
      <c r="A33" s="123"/>
      <c r="B33" s="125"/>
      <c r="C33" s="149"/>
      <c r="D33" s="152"/>
      <c r="E33" s="155"/>
      <c r="F33" s="155"/>
      <c r="G33" s="43" t="str">
        <f>VLOOKUP(H33,PELIGROS!A$1:G$445,2,0)</f>
        <v>LLUVIAS, GRANIZADA, HELADAS</v>
      </c>
      <c r="H33" s="63" t="s">
        <v>618</v>
      </c>
      <c r="I33" s="63" t="s">
        <v>1204</v>
      </c>
      <c r="J33" s="63" t="s">
        <v>85</v>
      </c>
      <c r="K33" s="37" t="s">
        <v>28</v>
      </c>
      <c r="L33" s="63" t="str">
        <f>VLOOKUP(H33,PELIGROS!A$2:G$445,4,0)</f>
        <v>Inspecciones planeadas e inspecciones no planeadas, procedimientos de programas de seguridad y salud en el trabajo</v>
      </c>
      <c r="M33" s="63" t="str">
        <f>VLOOKUP(H33,PELIGROS!A$2:G$445,5,0)</f>
        <v>BRIGADAS DE EMERGENCIAS</v>
      </c>
      <c r="N33" s="37">
        <v>2</v>
      </c>
      <c r="O33" s="48">
        <v>2</v>
      </c>
      <c r="P33" s="48">
        <v>10</v>
      </c>
      <c r="Q33" s="49">
        <f t="shared" si="0"/>
        <v>4</v>
      </c>
      <c r="R33" s="49">
        <f t="shared" si="1"/>
        <v>40</v>
      </c>
      <c r="S33" s="39" t="str">
        <f t="shared" si="2"/>
        <v>B-4</v>
      </c>
      <c r="T33" s="50" t="str">
        <f t="shared" si="3"/>
        <v>III</v>
      </c>
      <c r="U33" s="51" t="str">
        <f t="shared" si="4"/>
        <v>Mejorable</v>
      </c>
      <c r="V33" s="158"/>
      <c r="W33" s="43" t="str">
        <f>VLOOKUP(H33,PELIGROS!A$2:G$445,6,0)</f>
        <v>MUERTE</v>
      </c>
      <c r="X33" s="65" t="s">
        <v>30</v>
      </c>
      <c r="Y33" s="65" t="s">
        <v>30</v>
      </c>
      <c r="Z33" s="65" t="s">
        <v>30</v>
      </c>
      <c r="AA33" s="39" t="s">
        <v>1174</v>
      </c>
      <c r="AB33" s="63" t="str">
        <f>VLOOKUP(H33,PELIGROS!A$2:G$445,7,0)</f>
        <v>ENTRENAMIENTO DE LA BRIGADA; DIVULGACIÓN DE PLAN DE EMERGENCIA</v>
      </c>
      <c r="AC33" s="44" t="s">
        <v>1175</v>
      </c>
      <c r="AD33" s="149"/>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row>
    <row r="34" spans="1:54" s="46" customFormat="1" ht="126.75" customHeight="1" x14ac:dyDescent="0.25">
      <c r="A34" s="123"/>
      <c r="B34" s="125"/>
      <c r="C34" s="149"/>
      <c r="D34" s="152"/>
      <c r="E34" s="155"/>
      <c r="F34" s="155"/>
      <c r="G34" s="43" t="str">
        <f>VLOOKUP(H34,PELIGROS!A$1:G$445,2,0)</f>
        <v>SISMOS, INCENDIOS, INUNDACIONES, TERREMOTOS, VENDAVALES, DERRUMBE</v>
      </c>
      <c r="H34" s="63" t="s">
        <v>58</v>
      </c>
      <c r="I34" s="63" t="s">
        <v>1204</v>
      </c>
      <c r="J34" s="63" t="s">
        <v>85</v>
      </c>
      <c r="K34" s="37" t="s">
        <v>28</v>
      </c>
      <c r="L34" s="63" t="str">
        <f>VLOOKUP(H34,PELIGROS!A$2:G$445,4,0)</f>
        <v>Inspecciones planeadas e inspecciones no planeadas, procedimientos de programas de seguridad y salud en el trabajo</v>
      </c>
      <c r="M34" s="63" t="str">
        <f>VLOOKUP(H34,PELIGROS!A$2:G$445,5,0)</f>
        <v>BRIGADAS DE EMERGENCIAS</v>
      </c>
      <c r="N34" s="37">
        <v>2</v>
      </c>
      <c r="O34" s="48">
        <v>1</v>
      </c>
      <c r="P34" s="48">
        <v>100</v>
      </c>
      <c r="Q34" s="49">
        <f t="shared" si="0"/>
        <v>2</v>
      </c>
      <c r="R34" s="49">
        <f t="shared" si="1"/>
        <v>200</v>
      </c>
      <c r="S34" s="39" t="str">
        <f t="shared" si="2"/>
        <v>B-2</v>
      </c>
      <c r="T34" s="50" t="str">
        <f t="shared" si="3"/>
        <v>II</v>
      </c>
      <c r="U34" s="51" t="str">
        <f t="shared" si="4"/>
        <v>No Aceptable o Aceptable Con Control Especifico</v>
      </c>
      <c r="V34" s="158"/>
      <c r="W34" s="43" t="str">
        <f>VLOOKUP(H34,PELIGROS!A$2:G$445,6,0)</f>
        <v>MUERTE</v>
      </c>
      <c r="X34" s="65" t="s">
        <v>30</v>
      </c>
      <c r="Y34" s="65" t="s">
        <v>30</v>
      </c>
      <c r="Z34" s="65" t="s">
        <v>30</v>
      </c>
      <c r="AA34" s="65" t="s">
        <v>30</v>
      </c>
      <c r="AB34" s="63" t="str">
        <f>VLOOKUP(H34,PELIGROS!A$2:G$445,7,0)</f>
        <v>ENTRENAMIENTO DE LA BRIGADA; DIVULGACIÓN DE PLAN DE EMERGENCIA</v>
      </c>
      <c r="AC34" s="65" t="s">
        <v>30</v>
      </c>
      <c r="AD34" s="149"/>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row>
    <row r="35" spans="1:54" s="46" customFormat="1" ht="126.75" customHeight="1" x14ac:dyDescent="0.25">
      <c r="A35" s="123"/>
      <c r="B35" s="125"/>
      <c r="C35" s="149"/>
      <c r="D35" s="152"/>
      <c r="E35" s="155"/>
      <c r="F35" s="155"/>
      <c r="G35" s="43" t="str">
        <f>VLOOKUP(H35,PELIGROS!A$1:G$445,2,0)</f>
        <v>INFRAROJA, ULTRAVIOLETA, VISIBLE, RADIOFRECUENCIA, MICROONDAS, LASER</v>
      </c>
      <c r="H35" s="63" t="s">
        <v>63</v>
      </c>
      <c r="I35" s="63" t="s">
        <v>1205</v>
      </c>
      <c r="J35" s="63" t="s">
        <v>85</v>
      </c>
      <c r="K35" s="37" t="s">
        <v>28</v>
      </c>
      <c r="L35" s="63" t="str">
        <f>VLOOKUP(H35,PELIGROS!A$2:G$445,4,0)</f>
        <v>Inspecciones planeadas e inspecciones no planeadas, procedimientos de programas de seguridad y salud en el trabajo</v>
      </c>
      <c r="M35" s="63" t="str">
        <f>VLOOKUP(H35,PELIGROS!A$2:G$445,5,0)</f>
        <v>PROGRAMA BLOQUEADOR SOLAR</v>
      </c>
      <c r="N35" s="37">
        <v>2</v>
      </c>
      <c r="O35" s="48">
        <v>3</v>
      </c>
      <c r="P35" s="48">
        <v>10</v>
      </c>
      <c r="Q35" s="49">
        <f t="shared" si="0"/>
        <v>6</v>
      </c>
      <c r="R35" s="49">
        <f t="shared" si="1"/>
        <v>60</v>
      </c>
      <c r="S35" s="39" t="str">
        <f t="shared" si="2"/>
        <v>M-6</v>
      </c>
      <c r="T35" s="50" t="str">
        <f t="shared" si="3"/>
        <v>III</v>
      </c>
      <c r="U35" s="51" t="str">
        <f t="shared" si="4"/>
        <v>Mejorable</v>
      </c>
      <c r="V35" s="158"/>
      <c r="W35" s="43" t="str">
        <f>VLOOKUP(H35,PELIGROS!A$2:G$445,6,0)</f>
        <v>CÁNCER</v>
      </c>
      <c r="X35" s="65" t="s">
        <v>30</v>
      </c>
      <c r="Y35" s="65" t="s">
        <v>30</v>
      </c>
      <c r="Z35" s="65" t="s">
        <v>30</v>
      </c>
      <c r="AA35" s="65" t="s">
        <v>30</v>
      </c>
      <c r="AB35" s="63" t="str">
        <f>VLOOKUP(H35,PELIGROS!A$2:G$445,7,0)</f>
        <v>N/A</v>
      </c>
      <c r="AC35" s="44" t="s">
        <v>1176</v>
      </c>
      <c r="AD35" s="149"/>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row>
    <row r="36" spans="1:54" s="46" customFormat="1" ht="126.75" customHeight="1" x14ac:dyDescent="0.25">
      <c r="A36" s="123"/>
      <c r="B36" s="125"/>
      <c r="C36" s="149"/>
      <c r="D36" s="152"/>
      <c r="E36" s="155"/>
      <c r="F36" s="155"/>
      <c r="G36" s="43" t="str">
        <f>VLOOKUP(H36,PELIGROS!A$1:G$445,2,0)</f>
        <v>ENERGÍA TÉRMICA, CAMBIO DE TEMPERATURA DURANTE LOS RECORRIDOS</v>
      </c>
      <c r="H36" s="63" t="s">
        <v>162</v>
      </c>
      <c r="I36" s="63" t="s">
        <v>1205</v>
      </c>
      <c r="J36" s="63" t="s">
        <v>85</v>
      </c>
      <c r="K36" s="37" t="s">
        <v>28</v>
      </c>
      <c r="L36" s="63" t="str">
        <f>VLOOKUP(H36,PELIGROS!A$2:G$445,4,0)</f>
        <v>Inspecciones planeadas e inspecciones no planeadas, procedimientos de programas de seguridad y salud en el trabajo</v>
      </c>
      <c r="M36" s="63" t="str">
        <f>VLOOKUP(H36,PELIGROS!A$2:G$445,5,0)</f>
        <v>NO OBSERVADO</v>
      </c>
      <c r="N36" s="37">
        <v>2</v>
      </c>
      <c r="O36" s="48">
        <v>2</v>
      </c>
      <c r="P36" s="48">
        <v>10</v>
      </c>
      <c r="Q36" s="49">
        <f t="shared" si="0"/>
        <v>4</v>
      </c>
      <c r="R36" s="49">
        <f t="shared" si="1"/>
        <v>40</v>
      </c>
      <c r="S36" s="39" t="str">
        <f t="shared" si="2"/>
        <v>B-4</v>
      </c>
      <c r="T36" s="50" t="str">
        <f t="shared" si="3"/>
        <v>III</v>
      </c>
      <c r="U36" s="51" t="str">
        <f t="shared" si="4"/>
        <v>Mejorable</v>
      </c>
      <c r="V36" s="158"/>
      <c r="W36" s="43" t="str">
        <f>VLOOKUP(H36,PELIGROS!A$2:G$445,6,0)</f>
        <v>CÁNCER DE PIEL</v>
      </c>
      <c r="X36" s="65" t="s">
        <v>30</v>
      </c>
      <c r="Y36" s="65" t="s">
        <v>30</v>
      </c>
      <c r="Z36" s="65" t="s">
        <v>30</v>
      </c>
      <c r="AA36" s="65" t="s">
        <v>30</v>
      </c>
      <c r="AB36" s="63" t="str">
        <f>VLOOKUP(H36,PELIGROS!A$2:G$445,7,0)</f>
        <v>N/A</v>
      </c>
      <c r="AC36" s="44" t="s">
        <v>1224</v>
      </c>
      <c r="AD36" s="149"/>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row>
    <row r="37" spans="1:54" s="46" customFormat="1" ht="126.75" customHeight="1" x14ac:dyDescent="0.25">
      <c r="A37" s="123"/>
      <c r="B37" s="125"/>
      <c r="C37" s="149"/>
      <c r="D37" s="152"/>
      <c r="E37" s="155"/>
      <c r="F37" s="155"/>
      <c r="G37" s="43" t="str">
        <f>VLOOKUP(H37,PELIGROS!A$1:G$445,2,0)</f>
        <v>CONCENTRACIÓN EN ACTIVIDADES DE ALTO DESEMPEÑO MENTAL</v>
      </c>
      <c r="H37" s="63" t="s">
        <v>68</v>
      </c>
      <c r="I37" s="63" t="s">
        <v>1206</v>
      </c>
      <c r="J37" s="63" t="s">
        <v>85</v>
      </c>
      <c r="K37" s="37" t="s">
        <v>28</v>
      </c>
      <c r="L37" s="63" t="str">
        <f>VLOOKUP(H37,PELIGROS!A$2:G$445,4,0)</f>
        <v>N/A</v>
      </c>
      <c r="M37" s="63" t="str">
        <f>VLOOKUP(H37,PELIGROS!A$2:G$445,5,0)</f>
        <v>PVE PSICOSOCIAL</v>
      </c>
      <c r="N37" s="37">
        <v>2</v>
      </c>
      <c r="O37" s="48">
        <v>3</v>
      </c>
      <c r="P37" s="48">
        <v>10</v>
      </c>
      <c r="Q37" s="49">
        <f t="shared" si="0"/>
        <v>6</v>
      </c>
      <c r="R37" s="49">
        <f t="shared" si="1"/>
        <v>60</v>
      </c>
      <c r="S37" s="39" t="str">
        <f t="shared" si="2"/>
        <v>M-6</v>
      </c>
      <c r="T37" s="50" t="str">
        <f t="shared" si="3"/>
        <v>III</v>
      </c>
      <c r="U37" s="51" t="str">
        <f t="shared" si="4"/>
        <v>Mejorable</v>
      </c>
      <c r="V37" s="158"/>
      <c r="W37" s="43" t="str">
        <f>VLOOKUP(H37,PELIGROS!A$2:G$445,6,0)</f>
        <v>ESTRÉS</v>
      </c>
      <c r="X37" s="65" t="s">
        <v>30</v>
      </c>
      <c r="Y37" s="65" t="s">
        <v>30</v>
      </c>
      <c r="Z37" s="65" t="s">
        <v>30</v>
      </c>
      <c r="AA37" s="65" t="s">
        <v>30</v>
      </c>
      <c r="AB37" s="63" t="str">
        <f>VLOOKUP(H37,PELIGROS!A$2:G$445,7,0)</f>
        <v>N/A</v>
      </c>
      <c r="AC37" s="44" t="s">
        <v>1177</v>
      </c>
      <c r="AD37" s="149"/>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row>
    <row r="38" spans="1:54" s="46" customFormat="1" ht="126.75" customHeight="1" x14ac:dyDescent="0.25">
      <c r="A38" s="123"/>
      <c r="B38" s="125"/>
      <c r="C38" s="149"/>
      <c r="D38" s="152"/>
      <c r="E38" s="155"/>
      <c r="F38" s="155"/>
      <c r="G38" s="43" t="str">
        <f>VLOOKUP(H38,PELIGROS!A$1:G$445,2,0)</f>
        <v>NATURALEZA DE LA TAREA</v>
      </c>
      <c r="H38" s="63" t="s">
        <v>72</v>
      </c>
      <c r="I38" s="63" t="s">
        <v>1206</v>
      </c>
      <c r="J38" s="63" t="s">
        <v>85</v>
      </c>
      <c r="K38" s="37" t="s">
        <v>28</v>
      </c>
      <c r="L38" s="63" t="str">
        <f>VLOOKUP(H38,PELIGROS!A$2:G$445,4,0)</f>
        <v>N/A</v>
      </c>
      <c r="M38" s="63" t="str">
        <f>VLOOKUP(H38,PELIGROS!A$2:G$445,5,0)</f>
        <v>PVE PSICOSOCIAL</v>
      </c>
      <c r="N38" s="37">
        <v>2</v>
      </c>
      <c r="O38" s="48">
        <v>3</v>
      </c>
      <c r="P38" s="48">
        <v>10</v>
      </c>
      <c r="Q38" s="49">
        <f t="shared" si="0"/>
        <v>6</v>
      </c>
      <c r="R38" s="49">
        <f t="shared" si="1"/>
        <v>60</v>
      </c>
      <c r="S38" s="39" t="str">
        <f t="shared" si="2"/>
        <v>M-6</v>
      </c>
      <c r="T38" s="50" t="str">
        <f t="shared" si="3"/>
        <v>III</v>
      </c>
      <c r="U38" s="51" t="str">
        <f t="shared" si="4"/>
        <v>Mejorable</v>
      </c>
      <c r="V38" s="158"/>
      <c r="W38" s="43" t="str">
        <f>VLOOKUP(H38,PELIGROS!A$2:G$445,6,0)</f>
        <v>ESTRÉS</v>
      </c>
      <c r="X38" s="65" t="s">
        <v>30</v>
      </c>
      <c r="Y38" s="65" t="s">
        <v>30</v>
      </c>
      <c r="Z38" s="65" t="s">
        <v>30</v>
      </c>
      <c r="AA38" s="65" t="s">
        <v>30</v>
      </c>
      <c r="AB38" s="63" t="str">
        <f>VLOOKUP(H38,PELIGROS!A$2:G$445,7,0)</f>
        <v>N/A</v>
      </c>
      <c r="AC38" s="65" t="s">
        <v>30</v>
      </c>
      <c r="AD38" s="149"/>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row>
    <row r="39" spans="1:54" s="46" customFormat="1" ht="126.75" customHeight="1" x14ac:dyDescent="0.25">
      <c r="A39" s="123"/>
      <c r="B39" s="125"/>
      <c r="C39" s="150"/>
      <c r="D39" s="153"/>
      <c r="E39" s="156"/>
      <c r="F39" s="156"/>
      <c r="G39" s="43" t="str">
        <f>VLOOKUP(H39,PELIGROS!A$1:G$445,2,0)</f>
        <v xml:space="preserve"> ALTA CONCENTRACIÓN</v>
      </c>
      <c r="H39" s="63" t="s">
        <v>83</v>
      </c>
      <c r="I39" s="63" t="s">
        <v>1206</v>
      </c>
      <c r="J39" s="63" t="s">
        <v>85</v>
      </c>
      <c r="K39" s="37" t="s">
        <v>28</v>
      </c>
      <c r="L39" s="63" t="str">
        <f>VLOOKUP(H39,PELIGROS!A$2:G$445,4,0)</f>
        <v>N/A</v>
      </c>
      <c r="M39" s="63" t="str">
        <f>VLOOKUP(H39,PELIGROS!A$2:G$445,5,0)</f>
        <v>PVE PSICOSOCIAL</v>
      </c>
      <c r="N39" s="37">
        <v>2</v>
      </c>
      <c r="O39" s="48">
        <v>2</v>
      </c>
      <c r="P39" s="48">
        <v>10</v>
      </c>
      <c r="Q39" s="49">
        <f t="shared" si="0"/>
        <v>4</v>
      </c>
      <c r="R39" s="49">
        <f t="shared" si="1"/>
        <v>40</v>
      </c>
      <c r="S39" s="39" t="str">
        <f t="shared" si="2"/>
        <v>B-4</v>
      </c>
      <c r="T39" s="50" t="str">
        <f t="shared" si="3"/>
        <v>III</v>
      </c>
      <c r="U39" s="51" t="str">
        <f t="shared" si="4"/>
        <v>Mejorable</v>
      </c>
      <c r="V39" s="159"/>
      <c r="W39" s="43" t="str">
        <f>VLOOKUP(H39,PELIGROS!A$2:G$445,6,0)</f>
        <v>ESTRÉS, ALTERACIÓN DEL SISTEMA NERVIOSO</v>
      </c>
      <c r="X39" s="65" t="s">
        <v>30</v>
      </c>
      <c r="Y39" s="65" t="s">
        <v>30</v>
      </c>
      <c r="Z39" s="65" t="s">
        <v>30</v>
      </c>
      <c r="AA39" s="65" t="s">
        <v>30</v>
      </c>
      <c r="AB39" s="63" t="str">
        <f>VLOOKUP(H39,PELIGROS!A$2:G$445,7,0)</f>
        <v>N/A</v>
      </c>
      <c r="AC39" s="65" t="s">
        <v>30</v>
      </c>
      <c r="AD39" s="150"/>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row>
    <row r="40" spans="1:54" s="46" customFormat="1" ht="126.75" customHeight="1" x14ac:dyDescent="0.25">
      <c r="A40" s="123"/>
      <c r="B40" s="125"/>
      <c r="C40" s="126" t="s">
        <v>1198</v>
      </c>
      <c r="D40" s="138" t="s">
        <v>1199</v>
      </c>
      <c r="E40" s="141" t="s">
        <v>1197</v>
      </c>
      <c r="F40" s="141" t="s">
        <v>1171</v>
      </c>
      <c r="G40" s="41" t="str">
        <f>VLOOKUP(H40,PELIGROS!A$1:G$445,2,0)</f>
        <v>Forzadas, Prolongadas</v>
      </c>
      <c r="H40" s="62" t="s">
        <v>38</v>
      </c>
      <c r="I40" s="62" t="s">
        <v>1202</v>
      </c>
      <c r="J40" s="62" t="str">
        <f>VLOOKUP(H40,PELIGROS!A$2:G$445,3,0)</f>
        <v xml:space="preserve">Lesiones osteomusculares, lesiones osteoarticulares
</v>
      </c>
      <c r="K40" s="15" t="s">
        <v>28</v>
      </c>
      <c r="L40" s="62" t="str">
        <f>VLOOKUP(H40,PELIGROS!A$2:G$445,4,0)</f>
        <v>Inspecciones planeadas e inspecciones no planeadas, procedimientos de programas de seguridad y salud en el trabajo</v>
      </c>
      <c r="M40" s="62" t="str">
        <f>VLOOKUP(H40,PELIGROS!A$2:G$445,5,0)</f>
        <v>PVE Biomecánico, programa pausas activas, exámenes periódicos, recomendaciones, control de posturas</v>
      </c>
      <c r="N40" s="15">
        <v>2</v>
      </c>
      <c r="O40" s="52">
        <v>3</v>
      </c>
      <c r="P40" s="52">
        <v>10</v>
      </c>
      <c r="Q40" s="53">
        <f t="shared" ref="Q40:Q50" si="5">N40*O40</f>
        <v>6</v>
      </c>
      <c r="R40" s="53">
        <f t="shared" ref="R40:R50" si="6">P40*Q40</f>
        <v>60</v>
      </c>
      <c r="S40" s="14" t="str">
        <f t="shared" ref="S40:S50" si="7">IF(Q40=40,"MA-40",IF(Q40=30,"MA-30",IF(Q40=20,"A-20",IF(Q40=10,"A-10",IF(Q40=24,"MA-24",IF(Q40=18,"A-18",IF(Q40=12,"A-12",IF(Q40=6,"M-6",IF(Q40=8,"M-8",IF(Q40=6,"M-6",IF(Q40=4,"B-4",IF(Q40=2,"B-2",))))))))))))</f>
        <v>M-6</v>
      </c>
      <c r="T40" s="54" t="str">
        <f t="shared" ref="T40:T50" si="8">IF(R40&lt;=20,"IV",IF(R40&lt;=120,"III",IF(R40&lt;=500,"II",IF(R40&lt;=4000,"I"))))</f>
        <v>III</v>
      </c>
      <c r="U40" s="55" t="str">
        <f t="shared" ref="U40:U50" si="9">IF(T40=0,"",IF(T40="IV","Aceptable",IF(T40="III","Mejorable",IF(T40="II","No Aceptable o Aceptable Con Control Especifico",IF(T40="I","No Aceptable","")))))</f>
        <v>Mejorable</v>
      </c>
      <c r="V40" s="144">
        <v>2</v>
      </c>
      <c r="W40" s="41" t="str">
        <f>VLOOKUP(H40,PELIGROS!A$2:G$445,6,0)</f>
        <v>Enfermedades Osteomusculares</v>
      </c>
      <c r="X40" s="64" t="s">
        <v>30</v>
      </c>
      <c r="Y40" s="64" t="s">
        <v>30</v>
      </c>
      <c r="Z40" s="64" t="s">
        <v>30</v>
      </c>
      <c r="AA40" s="64" t="s">
        <v>30</v>
      </c>
      <c r="AB40" s="62" t="str">
        <f>VLOOKUP(H40,PELIGROS!A$2:G$445,7,0)</f>
        <v>Prevención en lesiones osteomusculares, líderes de pausas activas</v>
      </c>
      <c r="AC40" s="42" t="s">
        <v>1220</v>
      </c>
      <c r="AD40" s="126" t="s">
        <v>1173</v>
      </c>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row>
    <row r="41" spans="1:54" s="46" customFormat="1" ht="126.75" customHeight="1" x14ac:dyDescent="0.25">
      <c r="A41" s="123"/>
      <c r="B41" s="125"/>
      <c r="C41" s="127"/>
      <c r="D41" s="139"/>
      <c r="E41" s="142"/>
      <c r="F41" s="142"/>
      <c r="G41" s="41" t="str">
        <f>VLOOKUP(H41,PELIGROS!A$1:G$445,2,0)</f>
        <v>Movimientos repetitivos, Miembros Superiores</v>
      </c>
      <c r="H41" s="62" t="s">
        <v>1221</v>
      </c>
      <c r="I41" s="62" t="s">
        <v>1202</v>
      </c>
      <c r="J41" s="62" t="str">
        <f>VLOOKUP(H41,PELIGROS!A$2:G$445,3,0)</f>
        <v>Lesiones Musculoesqueléticas</v>
      </c>
      <c r="K41" s="15" t="s">
        <v>28</v>
      </c>
      <c r="L41" s="62" t="str">
        <f>VLOOKUP(H41,PELIGROS!A$2:G$445,4,0)</f>
        <v>N/A</v>
      </c>
      <c r="M41" s="62" t="str">
        <f>VLOOKUP(H41,PELIGROS!A$2:G$445,5,0)</f>
        <v>PVE BIomécanico, programa pausas activas, examenes periódicos, recomendaicones, control de posturas</v>
      </c>
      <c r="N41" s="15">
        <v>2</v>
      </c>
      <c r="O41" s="52">
        <v>3</v>
      </c>
      <c r="P41" s="52">
        <v>10</v>
      </c>
      <c r="Q41" s="53">
        <f t="shared" si="5"/>
        <v>6</v>
      </c>
      <c r="R41" s="53">
        <f t="shared" si="6"/>
        <v>60</v>
      </c>
      <c r="S41" s="14" t="str">
        <f t="shared" si="7"/>
        <v>M-6</v>
      </c>
      <c r="T41" s="54" t="str">
        <f t="shared" si="8"/>
        <v>III</v>
      </c>
      <c r="U41" s="55" t="str">
        <f t="shared" si="9"/>
        <v>Mejorable</v>
      </c>
      <c r="V41" s="145"/>
      <c r="W41" s="41" t="str">
        <f>VLOOKUP(H41,PELIGROS!A$2:G$445,6,0)</f>
        <v>Enfermedades musculoesqueleticas</v>
      </c>
      <c r="X41" s="64" t="s">
        <v>30</v>
      </c>
      <c r="Y41" s="64" t="s">
        <v>30</v>
      </c>
      <c r="Z41" s="64" t="s">
        <v>30</v>
      </c>
      <c r="AA41" s="64" t="s">
        <v>30</v>
      </c>
      <c r="AB41" s="62" t="str">
        <f>VLOOKUP(H41,PELIGROS!A$2:G$445,7,0)</f>
        <v>Prevención en lesiones osteomusculares, líderes de pausas activas</v>
      </c>
      <c r="AC41" s="64" t="s">
        <v>30</v>
      </c>
      <c r="AD41" s="127"/>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row>
    <row r="42" spans="1:54" s="46" customFormat="1" ht="126.75" customHeight="1" x14ac:dyDescent="0.25">
      <c r="A42" s="123"/>
      <c r="B42" s="125"/>
      <c r="C42" s="127"/>
      <c r="D42" s="139"/>
      <c r="E42" s="142"/>
      <c r="F42" s="142"/>
      <c r="G42" s="41" t="str">
        <f>VLOOKUP(H42,PELIGROS!A$1:G$445,2,0)</f>
        <v>Atropellamiento, Envestir</v>
      </c>
      <c r="H42" s="62" t="s">
        <v>1164</v>
      </c>
      <c r="I42" s="62" t="s">
        <v>1203</v>
      </c>
      <c r="J42" s="62" t="str">
        <f>VLOOKUP(H42,PELIGROS!A$2:G$445,3,0)</f>
        <v>Lesiones, pérdidas materiales, muerte</v>
      </c>
      <c r="K42" s="15" t="s">
        <v>28</v>
      </c>
      <c r="L42" s="62" t="str">
        <f>VLOOKUP(H42,PELIGROS!A$2:G$445,4,0)</f>
        <v>Inspecciones planeadas e inspecciones no planeadas, procedimientos de programas de seguridad y salud en el trabajo</v>
      </c>
      <c r="M42" s="62" t="str">
        <f>VLOOKUP(H42,PELIGROS!A$2:G$445,5,0)</f>
        <v>Programa de seguridad vial, señalización</v>
      </c>
      <c r="N42" s="15">
        <v>2</v>
      </c>
      <c r="O42" s="52">
        <v>3</v>
      </c>
      <c r="P42" s="52">
        <v>60</v>
      </c>
      <c r="Q42" s="53">
        <f t="shared" si="5"/>
        <v>6</v>
      </c>
      <c r="R42" s="53">
        <f t="shared" si="6"/>
        <v>360</v>
      </c>
      <c r="S42" s="14" t="str">
        <f t="shared" si="7"/>
        <v>M-6</v>
      </c>
      <c r="T42" s="54" t="str">
        <f t="shared" si="8"/>
        <v>II</v>
      </c>
      <c r="U42" s="55" t="str">
        <f t="shared" si="9"/>
        <v>No Aceptable o Aceptable Con Control Especifico</v>
      </c>
      <c r="V42" s="145"/>
      <c r="W42" s="41" t="str">
        <f>VLOOKUP(H42,PELIGROS!A$2:G$445,6,0)</f>
        <v>Muerte</v>
      </c>
      <c r="X42" s="64" t="s">
        <v>30</v>
      </c>
      <c r="Y42" s="64" t="s">
        <v>30</v>
      </c>
      <c r="Z42" s="64" t="s">
        <v>30</v>
      </c>
      <c r="AA42" s="64" t="s">
        <v>30</v>
      </c>
      <c r="AB42" s="62" t="str">
        <f>VLOOKUP(H42,PELIGROS!A$2:G$445,7,0)</f>
        <v>Seguridad vial y manejo defensivo, aseguramiento de áreas de trabajo</v>
      </c>
      <c r="AC42" s="42" t="s">
        <v>1222</v>
      </c>
      <c r="AD42" s="127"/>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row>
    <row r="43" spans="1:54" s="46" customFormat="1" ht="126.75" customHeight="1" x14ac:dyDescent="0.25">
      <c r="A43" s="123"/>
      <c r="B43" s="125"/>
      <c r="C43" s="127"/>
      <c r="D43" s="139"/>
      <c r="E43" s="142"/>
      <c r="F43" s="142"/>
      <c r="G43" s="41" t="str">
        <f>VLOOKUP(H43,PELIGROS!A$1:G$445,2,0)</f>
        <v>Atraco, golpiza, atentados y secuestrados</v>
      </c>
      <c r="H43" s="62" t="s">
        <v>54</v>
      </c>
      <c r="I43" s="62" t="s">
        <v>1203</v>
      </c>
      <c r="J43" s="62" t="str">
        <f>VLOOKUP(H43,PELIGROS!A$2:G$445,3,0)</f>
        <v>Estrés, golpes, Secuestros</v>
      </c>
      <c r="K43" s="15" t="s">
        <v>28</v>
      </c>
      <c r="L43" s="62" t="str">
        <f>VLOOKUP(H43,PELIGROS!A$2:G$445,4,0)</f>
        <v>Inspecciones planeadas e inspecciones no planeadas, procedimientos de programas de seguridad y salud en el trabajo</v>
      </c>
      <c r="M43" s="62" t="str">
        <f>VLOOKUP(H43,PELIGROS!A$2:G$445,5,0)</f>
        <v xml:space="preserve">Uniformes Corporativos, Chaquetas corporativas, Carnetización
</v>
      </c>
      <c r="N43" s="15">
        <v>2</v>
      </c>
      <c r="O43" s="52">
        <v>3</v>
      </c>
      <c r="P43" s="52">
        <v>60</v>
      </c>
      <c r="Q43" s="53">
        <f t="shared" si="5"/>
        <v>6</v>
      </c>
      <c r="R43" s="53">
        <f t="shared" si="6"/>
        <v>360</v>
      </c>
      <c r="S43" s="14" t="str">
        <f t="shared" si="7"/>
        <v>M-6</v>
      </c>
      <c r="T43" s="54" t="str">
        <f t="shared" si="8"/>
        <v>II</v>
      </c>
      <c r="U43" s="55" t="str">
        <f t="shared" si="9"/>
        <v>No Aceptable o Aceptable Con Control Especifico</v>
      </c>
      <c r="V43" s="145"/>
      <c r="W43" s="41" t="str">
        <f>VLOOKUP(H43,PELIGROS!A$2:G$445,6,0)</f>
        <v>Secuestros</v>
      </c>
      <c r="X43" s="64" t="s">
        <v>30</v>
      </c>
      <c r="Y43" s="64" t="s">
        <v>30</v>
      </c>
      <c r="Z43" s="64" t="s">
        <v>30</v>
      </c>
      <c r="AA43" s="64" t="s">
        <v>30</v>
      </c>
      <c r="AB43" s="62" t="str">
        <f>VLOOKUP(H43,PELIGROS!A$2:G$445,7,0)</f>
        <v>N/A</v>
      </c>
      <c r="AC43" s="42" t="s">
        <v>1223</v>
      </c>
      <c r="AD43" s="127"/>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row>
    <row r="44" spans="1:54" s="46" customFormat="1" ht="126.75" customHeight="1" x14ac:dyDescent="0.25">
      <c r="A44" s="123"/>
      <c r="B44" s="125"/>
      <c r="C44" s="127"/>
      <c r="D44" s="139"/>
      <c r="E44" s="142"/>
      <c r="F44" s="142"/>
      <c r="G44" s="41" t="str">
        <f>VLOOKUP(H44,PELIGROS!A$1:G$445,2,0)</f>
        <v>MANTENIMIENTO DE PUENTE GRUAS, LIMPIEZA DE CANALES, MANTENIMIENTO DE INSTALACIONES LOCATIVAS, MANTENIMIENTO Y REPARACIÓN DE POZOS</v>
      </c>
      <c r="H44" s="62" t="s">
        <v>612</v>
      </c>
      <c r="I44" s="62" t="s">
        <v>1203</v>
      </c>
      <c r="J44" s="62" t="str">
        <f>VLOOKUP(H44,PELIGROS!A$2:G$445,3,0)</f>
        <v>LESIONES, FRACTURAS, MUERTE</v>
      </c>
      <c r="K44" s="15" t="s">
        <v>28</v>
      </c>
      <c r="L44" s="62" t="str">
        <f>VLOOKUP(H44,PELIGROS!A$2:G$445,4,0)</f>
        <v>Inspecciones planeadas e inspecciones no planeadas, procedimientos de programas de seguridad y salud en el trabajo</v>
      </c>
      <c r="M44" s="62" t="str">
        <f>VLOOKUP(H44,PELIGROS!A$2:G$445,5,0)</f>
        <v>EPP</v>
      </c>
      <c r="N44" s="15">
        <v>2</v>
      </c>
      <c r="O44" s="52">
        <v>1</v>
      </c>
      <c r="P44" s="52">
        <v>10</v>
      </c>
      <c r="Q44" s="53">
        <f t="shared" si="5"/>
        <v>2</v>
      </c>
      <c r="R44" s="53">
        <f t="shared" si="6"/>
        <v>20</v>
      </c>
      <c r="S44" s="14" t="str">
        <f t="shared" si="7"/>
        <v>B-2</v>
      </c>
      <c r="T44" s="54" t="str">
        <f t="shared" si="8"/>
        <v>IV</v>
      </c>
      <c r="U44" s="55" t="str">
        <f t="shared" si="9"/>
        <v>Aceptable</v>
      </c>
      <c r="V44" s="145"/>
      <c r="W44" s="41" t="str">
        <f>VLOOKUP(H44,PELIGROS!A$2:G$445,6,0)</f>
        <v>MUERTE</v>
      </c>
      <c r="X44" s="64" t="s">
        <v>30</v>
      </c>
      <c r="Y44" s="64" t="s">
        <v>30</v>
      </c>
      <c r="Z44" s="64" t="s">
        <v>30</v>
      </c>
      <c r="AA44" s="14" t="s">
        <v>1180</v>
      </c>
      <c r="AB44" s="62" t="str">
        <f>VLOOKUP(H44,PELIGROS!A$2:G$445,7,0)</f>
        <v>CERTIFICACIÓN Y/O ENTRENAMIENTO EN TRABAJO SEGURO EN ALTURAS; DILGENCIAMIENTO DE PERMISO DE TRABAJO; USO Y MANEJO ADECUADO DE E.P.P.; ARME Y DESARME DE ANDAMIOS</v>
      </c>
      <c r="AC44" s="64" t="s">
        <v>30</v>
      </c>
      <c r="AD44" s="127"/>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row>
    <row r="45" spans="1:54" s="46" customFormat="1" ht="126.75" customHeight="1" x14ac:dyDescent="0.25">
      <c r="A45" s="123"/>
      <c r="B45" s="125"/>
      <c r="C45" s="127"/>
      <c r="D45" s="139"/>
      <c r="E45" s="142"/>
      <c r="F45" s="142"/>
      <c r="G45" s="41" t="str">
        <f>VLOOKUP(H45,PELIGROS!A$1:G$445,2,0)</f>
        <v>SISMOS, INCENDIOS, INUNDACIONES, TERREMOTOS, VENDAVALES, DERRUMBE</v>
      </c>
      <c r="H45" s="62" t="s">
        <v>58</v>
      </c>
      <c r="I45" s="62" t="s">
        <v>1204</v>
      </c>
      <c r="J45" s="62" t="str">
        <f>VLOOKUP(H45,PELIGROS!A$2:G$445,3,0)</f>
        <v>SISMOS, INCENDIOS, INUNDACIONES, TERREMOTOS, VENDAVALES</v>
      </c>
      <c r="K45" s="15" t="s">
        <v>28</v>
      </c>
      <c r="L45" s="62" t="str">
        <f>VLOOKUP(H45,PELIGROS!A$2:G$445,4,0)</f>
        <v>Inspecciones planeadas e inspecciones no planeadas, procedimientos de programas de seguridad y salud en el trabajo</v>
      </c>
      <c r="M45" s="62" t="str">
        <f>VLOOKUP(H45,PELIGROS!A$2:G$445,5,0)</f>
        <v>BRIGADAS DE EMERGENCIAS</v>
      </c>
      <c r="N45" s="15">
        <v>2</v>
      </c>
      <c r="O45" s="52">
        <v>1</v>
      </c>
      <c r="P45" s="52">
        <v>100</v>
      </c>
      <c r="Q45" s="53">
        <f t="shared" si="5"/>
        <v>2</v>
      </c>
      <c r="R45" s="53">
        <f t="shared" si="6"/>
        <v>200</v>
      </c>
      <c r="S45" s="14" t="str">
        <f t="shared" si="7"/>
        <v>B-2</v>
      </c>
      <c r="T45" s="54" t="str">
        <f t="shared" si="8"/>
        <v>II</v>
      </c>
      <c r="U45" s="55" t="str">
        <f t="shared" si="9"/>
        <v>No Aceptable o Aceptable Con Control Especifico</v>
      </c>
      <c r="V45" s="145"/>
      <c r="W45" s="41" t="str">
        <f>VLOOKUP(H45,PELIGROS!A$2:G$445,6,0)</f>
        <v>MUERTE</v>
      </c>
      <c r="X45" s="64" t="s">
        <v>30</v>
      </c>
      <c r="Y45" s="64" t="s">
        <v>30</v>
      </c>
      <c r="Z45" s="64" t="s">
        <v>30</v>
      </c>
      <c r="AA45" s="64" t="s">
        <v>30</v>
      </c>
      <c r="AB45" s="62" t="str">
        <f>VLOOKUP(H45,PELIGROS!A$2:G$445,7,0)</f>
        <v>ENTRENAMIENTO DE LA BRIGADA; DIVULGACIÓN DE PLAN DE EMERGENCIA</v>
      </c>
      <c r="AC45" s="42" t="s">
        <v>1175</v>
      </c>
      <c r="AD45" s="127"/>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row>
    <row r="46" spans="1:54" s="46" customFormat="1" ht="126.75" customHeight="1" x14ac:dyDescent="0.25">
      <c r="A46" s="123"/>
      <c r="B46" s="125"/>
      <c r="C46" s="127"/>
      <c r="D46" s="139"/>
      <c r="E46" s="142"/>
      <c r="F46" s="142"/>
      <c r="G46" s="41" t="str">
        <f>VLOOKUP(H46,PELIGROS!A$1:G$445,2,0)</f>
        <v>INFRAROJA, ULTRAVIOLETA, VISIBLE, RADIOFRECUENCIA, MICROONDAS, LASER</v>
      </c>
      <c r="H46" s="62" t="s">
        <v>63</v>
      </c>
      <c r="I46" s="62" t="s">
        <v>1205</v>
      </c>
      <c r="J46" s="62" t="str">
        <f>VLOOKUP(H46,PELIGROS!A$2:G$445,3,0)</f>
        <v>CÁNCER, LESIONES DÉRMICAS Y OCULARES</v>
      </c>
      <c r="K46" s="15" t="s">
        <v>28</v>
      </c>
      <c r="L46" s="62" t="str">
        <f>VLOOKUP(H46,PELIGROS!A$2:G$445,4,0)</f>
        <v>Inspecciones planeadas e inspecciones no planeadas, procedimientos de programas de seguridad y salud en el trabajo</v>
      </c>
      <c r="M46" s="62" t="str">
        <f>VLOOKUP(H46,PELIGROS!A$2:G$445,5,0)</f>
        <v>PROGRAMA BLOQUEADOR SOLAR</v>
      </c>
      <c r="N46" s="15">
        <v>2</v>
      </c>
      <c r="O46" s="52">
        <v>3</v>
      </c>
      <c r="P46" s="52">
        <v>10</v>
      </c>
      <c r="Q46" s="53">
        <f t="shared" si="5"/>
        <v>6</v>
      </c>
      <c r="R46" s="53">
        <f t="shared" si="6"/>
        <v>60</v>
      </c>
      <c r="S46" s="14" t="str">
        <f t="shared" si="7"/>
        <v>M-6</v>
      </c>
      <c r="T46" s="54" t="str">
        <f t="shared" si="8"/>
        <v>III</v>
      </c>
      <c r="U46" s="55" t="str">
        <f t="shared" si="9"/>
        <v>Mejorable</v>
      </c>
      <c r="V46" s="145"/>
      <c r="W46" s="41" t="str">
        <f>VLOOKUP(H46,PELIGROS!A$2:G$445,6,0)</f>
        <v>CÁNCER</v>
      </c>
      <c r="X46" s="64" t="s">
        <v>30</v>
      </c>
      <c r="Y46" s="64" t="s">
        <v>30</v>
      </c>
      <c r="Z46" s="64" t="s">
        <v>30</v>
      </c>
      <c r="AA46" s="64" t="s">
        <v>30</v>
      </c>
      <c r="AB46" s="62" t="str">
        <f>VLOOKUP(H46,PELIGROS!A$2:G$445,7,0)</f>
        <v>N/A</v>
      </c>
      <c r="AC46" s="42" t="s">
        <v>1176</v>
      </c>
      <c r="AD46" s="127"/>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row>
    <row r="47" spans="1:54" s="46" customFormat="1" ht="126.75" customHeight="1" x14ac:dyDescent="0.25">
      <c r="A47" s="123"/>
      <c r="B47" s="125"/>
      <c r="C47" s="127"/>
      <c r="D47" s="139"/>
      <c r="E47" s="142"/>
      <c r="F47" s="142"/>
      <c r="G47" s="41" t="str">
        <f>VLOOKUP(H47,PELIGROS!A$1:G$445,2,0)</f>
        <v>ENERGÍA TÉRMICA, CAMBIO DE TEMPERATURA DURANTE LOS RECORRIDOS</v>
      </c>
      <c r="H47" s="62" t="s">
        <v>162</v>
      </c>
      <c r="I47" s="62" t="s">
        <v>1205</v>
      </c>
      <c r="J47" s="62" t="str">
        <f>VLOOKUP(H47,PELIGROS!A$2:G$445,3,0)</f>
        <v xml:space="preserve"> GOLPE DE CALOR,  DESHIDRATACIÓN</v>
      </c>
      <c r="K47" s="15" t="s">
        <v>28</v>
      </c>
      <c r="L47" s="62" t="str">
        <f>VLOOKUP(H47,PELIGROS!A$2:G$445,4,0)</f>
        <v>Inspecciones planeadas e inspecciones no planeadas, procedimientos de programas de seguridad y salud en el trabajo</v>
      </c>
      <c r="M47" s="62" t="str">
        <f>VLOOKUP(H47,PELIGROS!A$2:G$445,5,0)</f>
        <v>NO OBSERVADO</v>
      </c>
      <c r="N47" s="15">
        <v>2</v>
      </c>
      <c r="O47" s="52">
        <v>2</v>
      </c>
      <c r="P47" s="52">
        <v>10</v>
      </c>
      <c r="Q47" s="53">
        <f t="shared" si="5"/>
        <v>4</v>
      </c>
      <c r="R47" s="53">
        <f t="shared" si="6"/>
        <v>40</v>
      </c>
      <c r="S47" s="14" t="str">
        <f t="shared" si="7"/>
        <v>B-4</v>
      </c>
      <c r="T47" s="54" t="str">
        <f t="shared" si="8"/>
        <v>III</v>
      </c>
      <c r="U47" s="55" t="str">
        <f t="shared" si="9"/>
        <v>Mejorable</v>
      </c>
      <c r="V47" s="145"/>
      <c r="W47" s="41" t="str">
        <f>VLOOKUP(H47,PELIGROS!A$2:G$445,6,0)</f>
        <v>CÁNCER DE PIEL</v>
      </c>
      <c r="X47" s="64" t="s">
        <v>30</v>
      </c>
      <c r="Y47" s="64" t="s">
        <v>30</v>
      </c>
      <c r="Z47" s="64" t="s">
        <v>30</v>
      </c>
      <c r="AA47" s="64" t="s">
        <v>30</v>
      </c>
      <c r="AB47" s="62" t="str">
        <f>VLOOKUP(H47,PELIGROS!A$2:G$445,7,0)</f>
        <v>N/A</v>
      </c>
      <c r="AC47" s="42" t="s">
        <v>1224</v>
      </c>
      <c r="AD47" s="127"/>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row>
    <row r="48" spans="1:54" s="46" customFormat="1" ht="126.75" customHeight="1" x14ac:dyDescent="0.25">
      <c r="A48" s="123"/>
      <c r="B48" s="125"/>
      <c r="C48" s="127"/>
      <c r="D48" s="139"/>
      <c r="E48" s="142"/>
      <c r="F48" s="142"/>
      <c r="G48" s="41" t="str">
        <f>VLOOKUP(H48,PELIGROS!A$1:G$445,2,0)</f>
        <v>CONCENTRACIÓN EN ACTIVIDADES DE ALTO DESEMPEÑO MENTAL</v>
      </c>
      <c r="H48" s="62" t="s">
        <v>68</v>
      </c>
      <c r="I48" s="62" t="s">
        <v>1206</v>
      </c>
      <c r="J48" s="62" t="str">
        <f>VLOOKUP(H48,PELIGROS!A$2:G$445,3,0)</f>
        <v>ESTRÉS, CEFALEA, IRRITABILIDAD</v>
      </c>
      <c r="K48" s="15" t="s">
        <v>28</v>
      </c>
      <c r="L48" s="62" t="str">
        <f>VLOOKUP(H48,PELIGROS!A$2:G$445,4,0)</f>
        <v>N/A</v>
      </c>
      <c r="M48" s="62" t="str">
        <f>VLOOKUP(H48,PELIGROS!A$2:G$445,5,0)</f>
        <v>PVE PSICOSOCIAL</v>
      </c>
      <c r="N48" s="15">
        <v>2</v>
      </c>
      <c r="O48" s="52">
        <v>3</v>
      </c>
      <c r="P48" s="52">
        <v>10</v>
      </c>
      <c r="Q48" s="53">
        <f t="shared" si="5"/>
        <v>6</v>
      </c>
      <c r="R48" s="53">
        <f t="shared" si="6"/>
        <v>60</v>
      </c>
      <c r="S48" s="14" t="str">
        <f t="shared" si="7"/>
        <v>M-6</v>
      </c>
      <c r="T48" s="54" t="str">
        <f t="shared" si="8"/>
        <v>III</v>
      </c>
      <c r="U48" s="55" t="str">
        <f t="shared" si="9"/>
        <v>Mejorable</v>
      </c>
      <c r="V48" s="145"/>
      <c r="W48" s="41" t="str">
        <f>VLOOKUP(H48,PELIGROS!A$2:G$445,6,0)</f>
        <v>ESTRÉS</v>
      </c>
      <c r="X48" s="64" t="s">
        <v>30</v>
      </c>
      <c r="Y48" s="64" t="s">
        <v>30</v>
      </c>
      <c r="Z48" s="64" t="s">
        <v>30</v>
      </c>
      <c r="AA48" s="64" t="s">
        <v>30</v>
      </c>
      <c r="AB48" s="62" t="str">
        <f>VLOOKUP(H48,PELIGROS!A$2:G$445,7,0)</f>
        <v>N/A</v>
      </c>
      <c r="AC48" s="42" t="s">
        <v>1177</v>
      </c>
      <c r="AD48" s="127"/>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row>
    <row r="49" spans="1:206" s="46" customFormat="1" ht="126.75" customHeight="1" x14ac:dyDescent="0.25">
      <c r="A49" s="123"/>
      <c r="B49" s="125"/>
      <c r="C49" s="127"/>
      <c r="D49" s="139"/>
      <c r="E49" s="142"/>
      <c r="F49" s="142"/>
      <c r="G49" s="41" t="str">
        <f>VLOOKUP(H49,PELIGROS!A$1:G$445,2,0)</f>
        <v>NATURALEZA DE LA TAREA</v>
      </c>
      <c r="H49" s="62" t="s">
        <v>72</v>
      </c>
      <c r="I49" s="62" t="s">
        <v>1206</v>
      </c>
      <c r="J49" s="62" t="str">
        <f>VLOOKUP(H49,PELIGROS!A$2:G$445,3,0)</f>
        <v>ESTRÉS,  TRANSTORNOS DEL SUEÑO</v>
      </c>
      <c r="K49" s="15" t="s">
        <v>28</v>
      </c>
      <c r="L49" s="62" t="str">
        <f>VLOOKUP(H49,PELIGROS!A$2:G$445,4,0)</f>
        <v>N/A</v>
      </c>
      <c r="M49" s="62" t="str">
        <f>VLOOKUP(H49,PELIGROS!A$2:G$445,5,0)</f>
        <v>PVE PSICOSOCIAL</v>
      </c>
      <c r="N49" s="15">
        <v>2</v>
      </c>
      <c r="O49" s="52">
        <v>3</v>
      </c>
      <c r="P49" s="52">
        <v>10</v>
      </c>
      <c r="Q49" s="53">
        <f t="shared" si="5"/>
        <v>6</v>
      </c>
      <c r="R49" s="53">
        <f t="shared" si="6"/>
        <v>60</v>
      </c>
      <c r="S49" s="14" t="str">
        <f t="shared" si="7"/>
        <v>M-6</v>
      </c>
      <c r="T49" s="54" t="str">
        <f t="shared" si="8"/>
        <v>III</v>
      </c>
      <c r="U49" s="55" t="str">
        <f t="shared" si="9"/>
        <v>Mejorable</v>
      </c>
      <c r="V49" s="145"/>
      <c r="W49" s="41" t="str">
        <f>VLOOKUP(H49,PELIGROS!A$2:G$445,6,0)</f>
        <v>ESTRÉS</v>
      </c>
      <c r="X49" s="64" t="s">
        <v>30</v>
      </c>
      <c r="Y49" s="64" t="s">
        <v>30</v>
      </c>
      <c r="Z49" s="64" t="s">
        <v>30</v>
      </c>
      <c r="AA49" s="64" t="s">
        <v>30</v>
      </c>
      <c r="AB49" s="62" t="str">
        <f>VLOOKUP(H49,PELIGROS!A$2:G$445,7,0)</f>
        <v>N/A</v>
      </c>
      <c r="AC49" s="64" t="s">
        <v>30</v>
      </c>
      <c r="AD49" s="127"/>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row>
    <row r="50" spans="1:206" s="46" customFormat="1" ht="126.75" customHeight="1" x14ac:dyDescent="0.25">
      <c r="A50" s="123"/>
      <c r="B50" s="125"/>
      <c r="C50" s="128"/>
      <c r="D50" s="140"/>
      <c r="E50" s="143"/>
      <c r="F50" s="143"/>
      <c r="G50" s="41" t="str">
        <f>VLOOKUP(H50,PELIGROS!A$1:G$445,2,0)</f>
        <v xml:space="preserve"> ALTA CONCENTRACIÓN</v>
      </c>
      <c r="H50" s="62" t="s">
        <v>83</v>
      </c>
      <c r="I50" s="62" t="s">
        <v>1206</v>
      </c>
      <c r="J50" s="62" t="str">
        <f>VLOOKUP(H50,PELIGROS!A$2:G$445,3,0)</f>
        <v>ESTRÉS, DEPRESIÓN, TRANSTORNOS DEL SUEÑO, AUSENCIA DE ATENCIÓN</v>
      </c>
      <c r="K50" s="15" t="s">
        <v>28</v>
      </c>
      <c r="L50" s="62" t="str">
        <f>VLOOKUP(H50,PELIGROS!A$2:G$445,4,0)</f>
        <v>N/A</v>
      </c>
      <c r="M50" s="62" t="str">
        <f>VLOOKUP(H50,PELIGROS!A$2:G$445,5,0)</f>
        <v>PVE PSICOSOCIAL</v>
      </c>
      <c r="N50" s="15">
        <v>2</v>
      </c>
      <c r="O50" s="52">
        <v>2</v>
      </c>
      <c r="P50" s="52">
        <v>10</v>
      </c>
      <c r="Q50" s="53">
        <f t="shared" si="5"/>
        <v>4</v>
      </c>
      <c r="R50" s="53">
        <f t="shared" si="6"/>
        <v>40</v>
      </c>
      <c r="S50" s="14" t="str">
        <f t="shared" si="7"/>
        <v>B-4</v>
      </c>
      <c r="T50" s="54" t="str">
        <f t="shared" si="8"/>
        <v>III</v>
      </c>
      <c r="U50" s="55" t="str">
        <f t="shared" si="9"/>
        <v>Mejorable</v>
      </c>
      <c r="V50" s="146"/>
      <c r="W50" s="41" t="str">
        <f>VLOOKUP(H50,PELIGROS!A$2:G$445,6,0)</f>
        <v>ESTRÉS, ALTERACIÓN DEL SISTEMA NERVIOSO</v>
      </c>
      <c r="X50" s="64" t="s">
        <v>30</v>
      </c>
      <c r="Y50" s="64" t="s">
        <v>30</v>
      </c>
      <c r="Z50" s="64" t="s">
        <v>30</v>
      </c>
      <c r="AA50" s="64" t="s">
        <v>30</v>
      </c>
      <c r="AB50" s="62" t="str">
        <f>VLOOKUP(H50,PELIGROS!A$2:G$445,7,0)</f>
        <v>N/A</v>
      </c>
      <c r="AC50" s="64" t="s">
        <v>30</v>
      </c>
      <c r="AD50" s="128"/>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row>
    <row r="51" spans="1:206" s="46" customFormat="1" ht="126.75" customHeight="1" x14ac:dyDescent="0.25">
      <c r="A51" s="123"/>
      <c r="B51" s="123"/>
      <c r="C51" s="74" t="s">
        <v>1226</v>
      </c>
      <c r="D51" s="77" t="s">
        <v>1227</v>
      </c>
      <c r="E51" s="80" t="s">
        <v>1182</v>
      </c>
      <c r="F51" s="80" t="s">
        <v>1171</v>
      </c>
      <c r="G51" s="63" t="str">
        <f>VLOOKUP(H51,PELIGROS!A$1:G$445,2,0)</f>
        <v>Forzadas, Prolongadas</v>
      </c>
      <c r="H51" s="63" t="s">
        <v>38</v>
      </c>
      <c r="I51" s="63" t="s">
        <v>1202</v>
      </c>
      <c r="J51" s="63" t="str">
        <f>VLOOKUP(H51,PELIGROS!A$2:G$445,3,0)</f>
        <v xml:space="preserve">Lesiones osteomusculares, lesiones osteoarticulares
</v>
      </c>
      <c r="K51" s="37" t="s">
        <v>28</v>
      </c>
      <c r="L51" s="63" t="str">
        <f>VLOOKUP(H51,PELIGROS!A$2:G$445,4,0)</f>
        <v>Inspecciones planeadas e inspecciones no planeadas, procedimientos de programas de seguridad y salud en el trabajo</v>
      </c>
      <c r="M51" s="63" t="str">
        <f>VLOOKUP(H51,PELIGROS!A$2:G$445,5,0)</f>
        <v>PVE Biomecánico, programa pausas activas, exámenes periódicos, recomendaciones, control de posturas</v>
      </c>
      <c r="N51" s="37">
        <v>2</v>
      </c>
      <c r="O51" s="48">
        <v>3</v>
      </c>
      <c r="P51" s="48">
        <v>10</v>
      </c>
      <c r="Q51" s="49">
        <f t="shared" si="0"/>
        <v>6</v>
      </c>
      <c r="R51" s="49">
        <f t="shared" si="1"/>
        <v>60</v>
      </c>
      <c r="S51" s="39" t="str">
        <f t="shared" si="2"/>
        <v>M-6</v>
      </c>
      <c r="T51" s="54" t="str">
        <f t="shared" si="3"/>
        <v>III</v>
      </c>
      <c r="U51" s="67" t="str">
        <f t="shared" si="4"/>
        <v>Mejorable</v>
      </c>
      <c r="V51" s="77">
        <v>2</v>
      </c>
      <c r="W51" s="63" t="str">
        <f>VLOOKUP(H51,PELIGROS!A$2:G$445,6,0)</f>
        <v>Enfermedades Osteomusculares</v>
      </c>
      <c r="X51" s="37" t="s">
        <v>30</v>
      </c>
      <c r="Y51" s="37" t="s">
        <v>30</v>
      </c>
      <c r="Z51" s="37" t="s">
        <v>30</v>
      </c>
      <c r="AA51" s="39" t="s">
        <v>30</v>
      </c>
      <c r="AB51" s="63" t="str">
        <f>VLOOKUP(H51,PELIGROS!A$2:G$445,7,0)</f>
        <v>Prevención en lesiones osteomusculares, líderes de pausas activas</v>
      </c>
      <c r="AC51" s="37" t="s">
        <v>1220</v>
      </c>
      <c r="AD51" s="77" t="s">
        <v>1173</v>
      </c>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row>
    <row r="52" spans="1:206" s="46" customFormat="1" ht="126.75" customHeight="1" x14ac:dyDescent="0.25">
      <c r="A52" s="123"/>
      <c r="B52" s="123"/>
      <c r="C52" s="75"/>
      <c r="D52" s="78"/>
      <c r="E52" s="81"/>
      <c r="F52" s="81"/>
      <c r="G52" s="63" t="str">
        <f>VLOOKUP(H52,PELIGROS!A$1:G$445,2,0)</f>
        <v>Movimientos repetitivos, Miembros Superiores</v>
      </c>
      <c r="H52" s="63" t="s">
        <v>1221</v>
      </c>
      <c r="I52" s="63" t="s">
        <v>1202</v>
      </c>
      <c r="J52" s="63" t="str">
        <f>VLOOKUP(H52,PELIGROS!A$2:G$445,3,0)</f>
        <v>Lesiones Musculoesqueléticas</v>
      </c>
      <c r="K52" s="37" t="s">
        <v>28</v>
      </c>
      <c r="L52" s="63" t="str">
        <f>VLOOKUP(H52,PELIGROS!A$2:G$445,4,0)</f>
        <v>N/A</v>
      </c>
      <c r="M52" s="63" t="str">
        <f>VLOOKUP(H52,PELIGROS!A$2:G$445,5,0)</f>
        <v>PVE BIomécanico, programa pausas activas, examenes periódicos, recomendaicones, control de posturas</v>
      </c>
      <c r="N52" s="37">
        <v>2</v>
      </c>
      <c r="O52" s="48">
        <v>3</v>
      </c>
      <c r="P52" s="48">
        <v>10</v>
      </c>
      <c r="Q52" s="49">
        <f t="shared" si="0"/>
        <v>6</v>
      </c>
      <c r="R52" s="49">
        <f t="shared" si="1"/>
        <v>60</v>
      </c>
      <c r="S52" s="39" t="str">
        <f t="shared" si="2"/>
        <v>M-6</v>
      </c>
      <c r="T52" s="50" t="str">
        <f t="shared" si="3"/>
        <v>III</v>
      </c>
      <c r="U52" s="68" t="str">
        <f t="shared" si="4"/>
        <v>Mejorable</v>
      </c>
      <c r="V52" s="78"/>
      <c r="W52" s="63" t="str">
        <f>VLOOKUP(H52,PELIGROS!A$2:G$445,6,0)</f>
        <v>Enfermedades musculoesqueleticas</v>
      </c>
      <c r="X52" s="37" t="s">
        <v>30</v>
      </c>
      <c r="Y52" s="37" t="s">
        <v>30</v>
      </c>
      <c r="Z52" s="37" t="s">
        <v>30</v>
      </c>
      <c r="AA52" s="39" t="s">
        <v>30</v>
      </c>
      <c r="AB52" s="63" t="str">
        <f>VLOOKUP(H52,PELIGROS!A$2:G$445,7,0)</f>
        <v>Prevención en lesiones osteomusculares, líderes de pausas activas</v>
      </c>
      <c r="AC52" s="65" t="s">
        <v>30</v>
      </c>
      <c r="AD52" s="78"/>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row>
    <row r="53" spans="1:206" s="46" customFormat="1" ht="126.75" customHeight="1" x14ac:dyDescent="0.25">
      <c r="A53" s="123"/>
      <c r="B53" s="123"/>
      <c r="C53" s="75"/>
      <c r="D53" s="78"/>
      <c r="E53" s="81"/>
      <c r="F53" s="81"/>
      <c r="G53" s="63" t="str">
        <f>VLOOKUP(H53,PELIGROS!A$1:G$445,2,0)</f>
        <v>Atropellamiento, Envestir</v>
      </c>
      <c r="H53" s="63" t="s">
        <v>1164</v>
      </c>
      <c r="I53" s="63" t="s">
        <v>1203</v>
      </c>
      <c r="J53" s="63" t="str">
        <f>VLOOKUP(H53,PELIGROS!A$2:G$445,3,0)</f>
        <v>Lesiones, pérdidas materiales, muerte</v>
      </c>
      <c r="K53" s="37" t="s">
        <v>28</v>
      </c>
      <c r="L53" s="63" t="str">
        <f>VLOOKUP(H53,PELIGROS!A$2:G$445,4,0)</f>
        <v>Inspecciones planeadas e inspecciones no planeadas, procedimientos de programas de seguridad y salud en el trabajo</v>
      </c>
      <c r="M53" s="63" t="str">
        <f>VLOOKUP(H53,PELIGROS!A$2:G$445,5,0)</f>
        <v>Programa de seguridad vial, señalización</v>
      </c>
      <c r="N53" s="37">
        <v>2</v>
      </c>
      <c r="O53" s="48">
        <v>3</v>
      </c>
      <c r="P53" s="48">
        <v>60</v>
      </c>
      <c r="Q53" s="49">
        <f t="shared" si="0"/>
        <v>6</v>
      </c>
      <c r="R53" s="49">
        <f t="shared" si="1"/>
        <v>360</v>
      </c>
      <c r="S53" s="39" t="str">
        <f t="shared" si="2"/>
        <v>M-6</v>
      </c>
      <c r="T53" s="50" t="str">
        <f t="shared" si="3"/>
        <v>II</v>
      </c>
      <c r="U53" s="68" t="str">
        <f t="shared" si="4"/>
        <v>No Aceptable o Aceptable Con Control Especifico</v>
      </c>
      <c r="V53" s="78"/>
      <c r="W53" s="63" t="str">
        <f>VLOOKUP(H53,PELIGROS!A$2:G$445,6,0)</f>
        <v>Muerte</v>
      </c>
      <c r="X53" s="37" t="s">
        <v>30</v>
      </c>
      <c r="Y53" s="37" t="s">
        <v>30</v>
      </c>
      <c r="Z53" s="37" t="s">
        <v>30</v>
      </c>
      <c r="AA53" s="39" t="s">
        <v>30</v>
      </c>
      <c r="AB53" s="63" t="str">
        <f>VLOOKUP(H53,PELIGROS!A$2:G$445,7,0)</f>
        <v>Seguridad vial y manejo defensivo, aseguramiento de áreas de trabajo</v>
      </c>
      <c r="AC53" s="37" t="s">
        <v>1222</v>
      </c>
      <c r="AD53" s="78"/>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row>
    <row r="54" spans="1:206" s="46" customFormat="1" ht="126.75" customHeight="1" x14ac:dyDescent="0.25">
      <c r="A54" s="123"/>
      <c r="B54" s="123"/>
      <c r="C54" s="75"/>
      <c r="D54" s="78"/>
      <c r="E54" s="81"/>
      <c r="F54" s="81"/>
      <c r="G54" s="63" t="str">
        <f>VLOOKUP(H54,PELIGROS!A$1:G$445,2,0)</f>
        <v>Atraco, golpiza, atentados y secuestrados</v>
      </c>
      <c r="H54" s="63" t="s">
        <v>54</v>
      </c>
      <c r="I54" s="63" t="s">
        <v>1203</v>
      </c>
      <c r="J54" s="63" t="str">
        <f>VLOOKUP(H54,PELIGROS!A$2:G$445,3,0)</f>
        <v>Estrés, golpes, Secuestros</v>
      </c>
      <c r="K54" s="37" t="s">
        <v>28</v>
      </c>
      <c r="L54" s="63" t="str">
        <f>VLOOKUP(H54,PELIGROS!A$2:G$445,4,0)</f>
        <v>Inspecciones planeadas e inspecciones no planeadas, procedimientos de programas de seguridad y salud en el trabajo</v>
      </c>
      <c r="M54" s="63" t="str">
        <f>VLOOKUP(H54,PELIGROS!A$2:G$445,5,0)</f>
        <v xml:space="preserve">Uniformes Corporativos, Chaquetas corporativas, Carnetización
</v>
      </c>
      <c r="N54" s="37">
        <v>2</v>
      </c>
      <c r="O54" s="48">
        <v>3</v>
      </c>
      <c r="P54" s="48">
        <v>60</v>
      </c>
      <c r="Q54" s="49">
        <f t="shared" si="0"/>
        <v>6</v>
      </c>
      <c r="R54" s="49">
        <f t="shared" si="1"/>
        <v>360</v>
      </c>
      <c r="S54" s="39" t="str">
        <f t="shared" si="2"/>
        <v>M-6</v>
      </c>
      <c r="T54" s="50" t="str">
        <f t="shared" si="3"/>
        <v>II</v>
      </c>
      <c r="U54" s="68" t="str">
        <f t="shared" si="4"/>
        <v>No Aceptable o Aceptable Con Control Especifico</v>
      </c>
      <c r="V54" s="78"/>
      <c r="W54" s="63" t="str">
        <f>VLOOKUP(H54,PELIGROS!A$2:G$445,6,0)</f>
        <v>Secuestros</v>
      </c>
      <c r="X54" s="37" t="s">
        <v>30</v>
      </c>
      <c r="Y54" s="37" t="s">
        <v>30</v>
      </c>
      <c r="Z54" s="37" t="s">
        <v>30</v>
      </c>
      <c r="AA54" s="39" t="s">
        <v>30</v>
      </c>
      <c r="AB54" s="63" t="str">
        <f>VLOOKUP(H54,PELIGROS!A$2:G$445,7,0)</f>
        <v>N/A</v>
      </c>
      <c r="AC54" s="37" t="s">
        <v>1223</v>
      </c>
      <c r="AD54" s="78"/>
      <c r="AE54" s="45"/>
      <c r="AF54" s="45"/>
      <c r="AG54" s="45"/>
      <c r="AH54" s="45"/>
      <c r="AI54" s="45"/>
      <c r="AJ54" s="45"/>
      <c r="AK54" s="45"/>
      <c r="AL54" s="45"/>
      <c r="AM54" s="45"/>
      <c r="AN54" s="45"/>
      <c r="AO54" s="45"/>
      <c r="AP54" s="45"/>
      <c r="AQ54" s="45"/>
      <c r="AR54" s="45"/>
      <c r="AS54" s="45"/>
      <c r="AT54" s="45"/>
      <c r="AU54" s="45"/>
      <c r="AV54" s="45"/>
      <c r="AW54" s="45"/>
      <c r="AX54" s="45"/>
      <c r="AY54" s="45"/>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row>
    <row r="55" spans="1:206" s="47" customFormat="1" ht="126.75" customHeight="1" x14ac:dyDescent="0.25">
      <c r="A55" s="123"/>
      <c r="B55" s="123"/>
      <c r="C55" s="75"/>
      <c r="D55" s="78"/>
      <c r="E55" s="81"/>
      <c r="F55" s="81"/>
      <c r="G55" s="63" t="str">
        <f>VLOOKUP(H55,PELIGROS!A$1:G$445,2,0)</f>
        <v>MANTENIMIENTO DE PUENTE GRUAS, LIMPIEZA DE CANALES, MANTENIMIENTO DE INSTALACIONES LOCATIVAS, MANTENIMIENTO Y REPARACIÓN DE POZOS</v>
      </c>
      <c r="H55" s="63" t="s">
        <v>612</v>
      </c>
      <c r="I55" s="63" t="s">
        <v>1203</v>
      </c>
      <c r="J55" s="63" t="str">
        <f>VLOOKUP(H55,PELIGROS!A$2:G$445,3,0)</f>
        <v>LESIONES, FRACTURAS, MUERTE</v>
      </c>
      <c r="K55" s="37" t="s">
        <v>28</v>
      </c>
      <c r="L55" s="63" t="str">
        <f>VLOOKUP(H55,PELIGROS!A$2:G$445,4,0)</f>
        <v>Inspecciones planeadas e inspecciones no planeadas, procedimientos de programas de seguridad y salud en el trabajo</v>
      </c>
      <c r="M55" s="63" t="str">
        <f>VLOOKUP(H55,PELIGROS!A$2:G$445,5,0)</f>
        <v>EPP</v>
      </c>
      <c r="N55" s="37">
        <v>2</v>
      </c>
      <c r="O55" s="48">
        <v>1</v>
      </c>
      <c r="P55" s="48">
        <v>10</v>
      </c>
      <c r="Q55" s="49">
        <f t="shared" si="0"/>
        <v>2</v>
      </c>
      <c r="R55" s="49">
        <f t="shared" si="1"/>
        <v>20</v>
      </c>
      <c r="S55" s="39" t="str">
        <f t="shared" si="2"/>
        <v>B-2</v>
      </c>
      <c r="T55" s="50" t="str">
        <f t="shared" si="3"/>
        <v>IV</v>
      </c>
      <c r="U55" s="68" t="str">
        <f t="shared" si="4"/>
        <v>Aceptable</v>
      </c>
      <c r="V55" s="78"/>
      <c r="W55" s="63" t="str">
        <f>VLOOKUP(H55,PELIGROS!A$2:G$445,6,0)</f>
        <v>MUERTE</v>
      </c>
      <c r="X55" s="37" t="s">
        <v>30</v>
      </c>
      <c r="Y55" s="37" t="s">
        <v>30</v>
      </c>
      <c r="Z55" s="37" t="s">
        <v>30</v>
      </c>
      <c r="AA55" s="39" t="s">
        <v>1180</v>
      </c>
      <c r="AB55" s="63" t="str">
        <f>VLOOKUP(H55,PELIGROS!A$2:G$445,7,0)</f>
        <v>CERTIFICACIÓN Y/O ENTRENAMIENTO EN TRABAJO SEGURO EN ALTURAS; DILGENCIAMIENTO DE PERMISO DE TRABAJO; USO Y MANEJO ADECUADO DE E.P.P.; ARME Y DESARME DE ANDAMIOS</v>
      </c>
      <c r="AC55" s="39" t="s">
        <v>30</v>
      </c>
      <c r="AD55" s="78"/>
      <c r="AE55" s="45"/>
      <c r="AF55" s="45"/>
      <c r="AG55" s="45"/>
      <c r="AH55" s="45"/>
      <c r="AI55" s="45"/>
      <c r="AJ55" s="45"/>
      <c r="AK55" s="45"/>
      <c r="AL55" s="45"/>
      <c r="AM55" s="45"/>
      <c r="AN55" s="45"/>
      <c r="AO55" s="45"/>
      <c r="AP55" s="45"/>
      <c r="AQ55" s="45"/>
      <c r="AR55" s="45"/>
      <c r="AS55" s="45"/>
      <c r="AT55" s="45"/>
      <c r="AU55" s="45"/>
      <c r="AV55" s="45"/>
      <c r="AW55" s="45"/>
      <c r="AX55" s="45"/>
      <c r="AY55" s="45"/>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row>
    <row r="56" spans="1:206" s="46" customFormat="1" ht="126.75" customHeight="1" x14ac:dyDescent="0.25">
      <c r="A56" s="123"/>
      <c r="B56" s="123"/>
      <c r="C56" s="75"/>
      <c r="D56" s="78"/>
      <c r="E56" s="81"/>
      <c r="F56" s="81"/>
      <c r="G56" s="63" t="str">
        <f>VLOOKUP(H56,PELIGROS!A$1:G$445,2,0)</f>
        <v>SISMOS, INCENDIOS, INUNDACIONES, TERREMOTOS, VENDAVALES, DERRUMBE</v>
      </c>
      <c r="H56" s="63" t="s">
        <v>58</v>
      </c>
      <c r="I56" s="63" t="s">
        <v>1204</v>
      </c>
      <c r="J56" s="63" t="str">
        <f>VLOOKUP(H56,PELIGROS!A$2:G$445,3,0)</f>
        <v>SISMOS, INCENDIOS, INUNDACIONES, TERREMOTOS, VENDAVALES</v>
      </c>
      <c r="K56" s="37" t="s">
        <v>28</v>
      </c>
      <c r="L56" s="63" t="str">
        <f>VLOOKUP(H56,PELIGROS!A$2:G$445,4,0)</f>
        <v>Inspecciones planeadas e inspecciones no planeadas, procedimientos de programas de seguridad y salud en el trabajo</v>
      </c>
      <c r="M56" s="63" t="str">
        <f>VLOOKUP(H56,PELIGROS!A$2:G$445,5,0)</f>
        <v>BRIGADAS DE EMERGENCIAS</v>
      </c>
      <c r="N56" s="37">
        <v>2</v>
      </c>
      <c r="O56" s="48">
        <v>1</v>
      </c>
      <c r="P56" s="48">
        <v>100</v>
      </c>
      <c r="Q56" s="49">
        <f t="shared" si="0"/>
        <v>2</v>
      </c>
      <c r="R56" s="49">
        <f t="shared" si="1"/>
        <v>200</v>
      </c>
      <c r="S56" s="39" t="str">
        <f t="shared" si="2"/>
        <v>B-2</v>
      </c>
      <c r="T56" s="50" t="str">
        <f t="shared" si="3"/>
        <v>II</v>
      </c>
      <c r="U56" s="68" t="str">
        <f t="shared" si="4"/>
        <v>No Aceptable o Aceptable Con Control Especifico</v>
      </c>
      <c r="V56" s="78"/>
      <c r="W56" s="63" t="str">
        <f>VLOOKUP(H56,PELIGROS!A$2:G$445,6,0)</f>
        <v>MUERTE</v>
      </c>
      <c r="X56" s="37" t="s">
        <v>30</v>
      </c>
      <c r="Y56" s="37" t="s">
        <v>30</v>
      </c>
      <c r="Z56" s="37" t="s">
        <v>30</v>
      </c>
      <c r="AA56" s="39" t="s">
        <v>30</v>
      </c>
      <c r="AB56" s="63" t="str">
        <f>VLOOKUP(H56,PELIGROS!A$2:G$445,7,0)</f>
        <v>ENTRENAMIENTO DE LA BRIGADA; DIVULGACIÓN DE PLAN DE EMERGENCIA</v>
      </c>
      <c r="AC56" s="37" t="s">
        <v>1175</v>
      </c>
      <c r="AD56" s="78"/>
      <c r="AE56" s="45"/>
      <c r="AF56" s="45"/>
      <c r="AG56" s="45"/>
      <c r="AH56" s="45"/>
      <c r="AI56" s="45"/>
      <c r="AJ56" s="45"/>
      <c r="AK56" s="45"/>
      <c r="AL56" s="45"/>
      <c r="AM56" s="45"/>
      <c r="AN56" s="45"/>
      <c r="AO56" s="45"/>
      <c r="AP56" s="45"/>
      <c r="AQ56" s="45"/>
      <c r="AR56" s="45"/>
      <c r="AS56" s="45"/>
      <c r="AT56" s="45"/>
      <c r="AU56" s="45"/>
      <c r="AV56" s="45"/>
      <c r="AW56" s="45"/>
      <c r="AX56" s="45"/>
      <c r="AY56" s="45"/>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row>
    <row r="57" spans="1:206" s="46" customFormat="1" ht="126.75" customHeight="1" x14ac:dyDescent="0.25">
      <c r="A57" s="123"/>
      <c r="B57" s="123"/>
      <c r="C57" s="75"/>
      <c r="D57" s="78"/>
      <c r="E57" s="81"/>
      <c r="F57" s="81"/>
      <c r="G57" s="63" t="str">
        <f>VLOOKUP(H57,PELIGROS!A$1:G$445,2,0)</f>
        <v>INFRAROJA, ULTRAVIOLETA, VISIBLE, RADIOFRECUENCIA, MICROONDAS, LASER</v>
      </c>
      <c r="H57" s="63" t="s">
        <v>63</v>
      </c>
      <c r="I57" s="63" t="s">
        <v>1205</v>
      </c>
      <c r="J57" s="63" t="str">
        <f>VLOOKUP(H57,PELIGROS!A$2:G$445,3,0)</f>
        <v>CÁNCER, LESIONES DÉRMICAS Y OCULARES</v>
      </c>
      <c r="K57" s="37" t="s">
        <v>28</v>
      </c>
      <c r="L57" s="63" t="str">
        <f>VLOOKUP(H57,PELIGROS!A$2:G$445,4,0)</f>
        <v>Inspecciones planeadas e inspecciones no planeadas, procedimientos de programas de seguridad y salud en el trabajo</v>
      </c>
      <c r="M57" s="63" t="str">
        <f>VLOOKUP(H57,PELIGROS!A$2:G$445,5,0)</f>
        <v>PROGRAMA BLOQUEADOR SOLAR</v>
      </c>
      <c r="N57" s="37">
        <v>2</v>
      </c>
      <c r="O57" s="48">
        <v>3</v>
      </c>
      <c r="P57" s="48">
        <v>10</v>
      </c>
      <c r="Q57" s="49">
        <f t="shared" si="0"/>
        <v>6</v>
      </c>
      <c r="R57" s="49">
        <f t="shared" si="1"/>
        <v>60</v>
      </c>
      <c r="S57" s="39" t="str">
        <f t="shared" si="2"/>
        <v>M-6</v>
      </c>
      <c r="T57" s="50" t="str">
        <f t="shared" si="3"/>
        <v>III</v>
      </c>
      <c r="U57" s="68" t="str">
        <f t="shared" si="4"/>
        <v>Mejorable</v>
      </c>
      <c r="V57" s="78"/>
      <c r="W57" s="63" t="str">
        <f>VLOOKUP(H57,PELIGROS!A$2:G$445,6,0)</f>
        <v>CÁNCER</v>
      </c>
      <c r="X57" s="37" t="s">
        <v>30</v>
      </c>
      <c r="Y57" s="37" t="s">
        <v>30</v>
      </c>
      <c r="Z57" s="37" t="s">
        <v>30</v>
      </c>
      <c r="AA57" s="39" t="s">
        <v>30</v>
      </c>
      <c r="AB57" s="63" t="str">
        <f>VLOOKUP(H57,PELIGROS!A$2:G$445,7,0)</f>
        <v>N/A</v>
      </c>
      <c r="AC57" s="37" t="s">
        <v>1176</v>
      </c>
      <c r="AD57" s="78"/>
      <c r="AE57" s="45"/>
      <c r="AF57" s="45"/>
      <c r="AG57" s="45"/>
      <c r="AH57" s="45"/>
      <c r="AI57" s="45"/>
      <c r="AJ57" s="45"/>
      <c r="AK57" s="45"/>
      <c r="AL57" s="45"/>
      <c r="AM57" s="45"/>
      <c r="AN57" s="45"/>
      <c r="AO57" s="45"/>
      <c r="AP57" s="45"/>
      <c r="AQ57" s="45"/>
      <c r="AR57" s="45"/>
      <c r="AS57" s="45"/>
      <c r="AT57" s="45"/>
      <c r="AU57" s="45"/>
      <c r="AV57" s="45"/>
      <c r="AW57" s="45"/>
      <c r="AX57" s="45"/>
      <c r="AY57" s="45"/>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row>
    <row r="58" spans="1:206" s="46" customFormat="1" ht="126.75" customHeight="1" x14ac:dyDescent="0.25">
      <c r="A58" s="123"/>
      <c r="B58" s="123"/>
      <c r="C58" s="75"/>
      <c r="D58" s="78"/>
      <c r="E58" s="81"/>
      <c r="F58" s="81"/>
      <c r="G58" s="63" t="str">
        <f>VLOOKUP(H58,PELIGROS!A$1:G$445,2,0)</f>
        <v>ENERGÍA TÉRMICA, CAMBIO DE TEMPERATURA DURANTE LOS RECORRIDOS</v>
      </c>
      <c r="H58" s="63" t="s">
        <v>162</v>
      </c>
      <c r="I58" s="63" t="s">
        <v>1205</v>
      </c>
      <c r="J58" s="63" t="str">
        <f>VLOOKUP(H58,PELIGROS!A$2:G$445,3,0)</f>
        <v xml:space="preserve"> GOLPE DE CALOR,  DESHIDRATACIÓN</v>
      </c>
      <c r="K58" s="37" t="s">
        <v>28</v>
      </c>
      <c r="L58" s="63" t="str">
        <f>VLOOKUP(H58,PELIGROS!A$2:G$445,4,0)</f>
        <v>Inspecciones planeadas e inspecciones no planeadas, procedimientos de programas de seguridad y salud en el trabajo</v>
      </c>
      <c r="M58" s="63" t="str">
        <f>VLOOKUP(H58,PELIGROS!A$2:G$445,5,0)</f>
        <v>NO OBSERVADO</v>
      </c>
      <c r="N58" s="37">
        <v>2</v>
      </c>
      <c r="O58" s="48">
        <v>2</v>
      </c>
      <c r="P58" s="48">
        <v>10</v>
      </c>
      <c r="Q58" s="49">
        <f t="shared" si="0"/>
        <v>4</v>
      </c>
      <c r="R58" s="49">
        <f t="shared" si="1"/>
        <v>40</v>
      </c>
      <c r="S58" s="39" t="str">
        <f t="shared" si="2"/>
        <v>B-4</v>
      </c>
      <c r="T58" s="50" t="str">
        <f t="shared" si="3"/>
        <v>III</v>
      </c>
      <c r="U58" s="68" t="str">
        <f t="shared" si="4"/>
        <v>Mejorable</v>
      </c>
      <c r="V58" s="78"/>
      <c r="W58" s="63" t="str">
        <f>VLOOKUP(H58,PELIGROS!A$2:G$445,6,0)</f>
        <v>CÁNCER DE PIEL</v>
      </c>
      <c r="X58" s="37" t="s">
        <v>30</v>
      </c>
      <c r="Y58" s="37" t="s">
        <v>30</v>
      </c>
      <c r="Z58" s="37" t="s">
        <v>30</v>
      </c>
      <c r="AA58" s="39" t="s">
        <v>30</v>
      </c>
      <c r="AB58" s="63" t="str">
        <f>VLOOKUP(H58,PELIGROS!A$2:G$445,7,0)</f>
        <v>N/A</v>
      </c>
      <c r="AC58" s="37" t="s">
        <v>1224</v>
      </c>
      <c r="AD58" s="78"/>
      <c r="AE58" s="45"/>
      <c r="AF58" s="45"/>
      <c r="AG58" s="45"/>
      <c r="AH58" s="45"/>
      <c r="AI58" s="45"/>
      <c r="AJ58" s="45"/>
      <c r="AK58" s="45"/>
      <c r="AL58" s="45"/>
      <c r="AM58" s="45"/>
      <c r="AN58" s="45"/>
      <c r="AO58" s="45"/>
      <c r="AP58" s="45"/>
      <c r="AQ58" s="45"/>
      <c r="AR58" s="45"/>
      <c r="AS58" s="45"/>
      <c r="AT58" s="45"/>
      <c r="AU58" s="45"/>
      <c r="AV58" s="45"/>
      <c r="AW58" s="45"/>
      <c r="AX58" s="45"/>
      <c r="AY58" s="45"/>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row>
    <row r="59" spans="1:206" s="46" customFormat="1" ht="126.75" customHeight="1" x14ac:dyDescent="0.25">
      <c r="A59" s="123"/>
      <c r="B59" s="123"/>
      <c r="C59" s="75"/>
      <c r="D59" s="78"/>
      <c r="E59" s="81"/>
      <c r="F59" s="81"/>
      <c r="G59" s="63" t="str">
        <f>VLOOKUP(H59,PELIGROS!A$1:G$445,2,0)</f>
        <v>CONCENTRACIÓN EN ACTIVIDADES DE ALTO DESEMPEÑO MENTAL</v>
      </c>
      <c r="H59" s="63" t="s">
        <v>68</v>
      </c>
      <c r="I59" s="63" t="s">
        <v>1206</v>
      </c>
      <c r="J59" s="63" t="str">
        <f>VLOOKUP(H59,PELIGROS!A$2:G$445,3,0)</f>
        <v>ESTRÉS, CEFALEA, IRRITABILIDAD</v>
      </c>
      <c r="K59" s="37" t="s">
        <v>28</v>
      </c>
      <c r="L59" s="63" t="str">
        <f>VLOOKUP(H59,PELIGROS!A$2:G$445,4,0)</f>
        <v>N/A</v>
      </c>
      <c r="M59" s="63" t="str">
        <f>VLOOKUP(H59,PELIGROS!A$2:G$445,5,0)</f>
        <v>PVE PSICOSOCIAL</v>
      </c>
      <c r="N59" s="37">
        <v>2</v>
      </c>
      <c r="O59" s="48">
        <v>3</v>
      </c>
      <c r="P59" s="48">
        <v>10</v>
      </c>
      <c r="Q59" s="49">
        <f t="shared" si="0"/>
        <v>6</v>
      </c>
      <c r="R59" s="49">
        <f t="shared" si="1"/>
        <v>60</v>
      </c>
      <c r="S59" s="39" t="str">
        <f t="shared" si="2"/>
        <v>M-6</v>
      </c>
      <c r="T59" s="50" t="str">
        <f t="shared" si="3"/>
        <v>III</v>
      </c>
      <c r="U59" s="68" t="str">
        <f t="shared" si="4"/>
        <v>Mejorable</v>
      </c>
      <c r="V59" s="78"/>
      <c r="W59" s="63" t="str">
        <f>VLOOKUP(H59,PELIGROS!A$2:G$445,6,0)</f>
        <v>ESTRÉS</v>
      </c>
      <c r="X59" s="37" t="s">
        <v>30</v>
      </c>
      <c r="Y59" s="37" t="s">
        <v>30</v>
      </c>
      <c r="Z59" s="37" t="s">
        <v>30</v>
      </c>
      <c r="AA59" s="39" t="s">
        <v>30</v>
      </c>
      <c r="AB59" s="63" t="str">
        <f>VLOOKUP(H59,PELIGROS!A$2:G$445,7,0)</f>
        <v>N/A</v>
      </c>
      <c r="AC59" s="37" t="s">
        <v>1177</v>
      </c>
      <c r="AD59" s="78"/>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row>
    <row r="60" spans="1:206" s="46" customFormat="1" ht="126.75" customHeight="1" x14ac:dyDescent="0.25">
      <c r="A60" s="123"/>
      <c r="B60" s="123"/>
      <c r="C60" s="75"/>
      <c r="D60" s="78"/>
      <c r="E60" s="81"/>
      <c r="F60" s="81"/>
      <c r="G60" s="63" t="str">
        <f>VLOOKUP(H60,PELIGROS!A$1:G$445,2,0)</f>
        <v>NATURALEZA DE LA TAREA</v>
      </c>
      <c r="H60" s="63" t="s">
        <v>72</v>
      </c>
      <c r="I60" s="63" t="s">
        <v>1206</v>
      </c>
      <c r="J60" s="63" t="str">
        <f>VLOOKUP(H60,PELIGROS!A$2:G$445,3,0)</f>
        <v>ESTRÉS,  TRANSTORNOS DEL SUEÑO</v>
      </c>
      <c r="K60" s="37" t="s">
        <v>28</v>
      </c>
      <c r="L60" s="63" t="str">
        <f>VLOOKUP(H60,PELIGROS!A$2:G$445,4,0)</f>
        <v>N/A</v>
      </c>
      <c r="M60" s="63" t="str">
        <f>VLOOKUP(H60,PELIGROS!A$2:G$445,5,0)</f>
        <v>PVE PSICOSOCIAL</v>
      </c>
      <c r="N60" s="37">
        <v>2</v>
      </c>
      <c r="O60" s="48">
        <v>3</v>
      </c>
      <c r="P60" s="48">
        <v>10</v>
      </c>
      <c r="Q60" s="49">
        <f t="shared" si="0"/>
        <v>6</v>
      </c>
      <c r="R60" s="49">
        <f t="shared" si="1"/>
        <v>60</v>
      </c>
      <c r="S60" s="39" t="str">
        <f t="shared" si="2"/>
        <v>M-6</v>
      </c>
      <c r="T60" s="50" t="str">
        <f t="shared" si="3"/>
        <v>III</v>
      </c>
      <c r="U60" s="68" t="str">
        <f t="shared" si="4"/>
        <v>Mejorable</v>
      </c>
      <c r="V60" s="78"/>
      <c r="W60" s="63" t="str">
        <f>VLOOKUP(H60,PELIGROS!A$2:G$445,6,0)</f>
        <v>ESTRÉS</v>
      </c>
      <c r="X60" s="37" t="s">
        <v>30</v>
      </c>
      <c r="Y60" s="37" t="s">
        <v>30</v>
      </c>
      <c r="Z60" s="37" t="s">
        <v>30</v>
      </c>
      <c r="AA60" s="39" t="s">
        <v>30</v>
      </c>
      <c r="AB60" s="63" t="str">
        <f>VLOOKUP(H60,PELIGROS!A$2:G$445,7,0)</f>
        <v>N/A</v>
      </c>
      <c r="AC60" s="39" t="s">
        <v>30</v>
      </c>
      <c r="AD60" s="78"/>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row>
    <row r="61" spans="1:206" s="46" customFormat="1" ht="126.75" customHeight="1" x14ac:dyDescent="0.25">
      <c r="A61" s="123"/>
      <c r="B61" s="123"/>
      <c r="C61" s="76"/>
      <c r="D61" s="79"/>
      <c r="E61" s="82"/>
      <c r="F61" s="82"/>
      <c r="G61" s="63" t="str">
        <f>VLOOKUP(H61,PELIGROS!A$1:G$445,2,0)</f>
        <v xml:space="preserve"> ALTA CONCENTRACIÓN</v>
      </c>
      <c r="H61" s="63" t="s">
        <v>83</v>
      </c>
      <c r="I61" s="63" t="s">
        <v>1206</v>
      </c>
      <c r="J61" s="63" t="str">
        <f>VLOOKUP(H61,PELIGROS!A$2:G$445,3,0)</f>
        <v>ESTRÉS, DEPRESIÓN, TRANSTORNOS DEL SUEÑO, AUSENCIA DE ATENCIÓN</v>
      </c>
      <c r="K61" s="37" t="s">
        <v>28</v>
      </c>
      <c r="L61" s="63" t="str">
        <f>VLOOKUP(H61,PELIGROS!A$2:G$445,4,0)</f>
        <v>N/A</v>
      </c>
      <c r="M61" s="63" t="str">
        <f>VLOOKUP(H61,PELIGROS!A$2:G$445,5,0)</f>
        <v>PVE PSICOSOCIAL</v>
      </c>
      <c r="N61" s="37">
        <v>2</v>
      </c>
      <c r="O61" s="48">
        <v>2</v>
      </c>
      <c r="P61" s="48">
        <v>10</v>
      </c>
      <c r="Q61" s="49">
        <f t="shared" si="0"/>
        <v>4</v>
      </c>
      <c r="R61" s="49">
        <f t="shared" si="1"/>
        <v>40</v>
      </c>
      <c r="S61" s="39" t="str">
        <f t="shared" si="2"/>
        <v>B-4</v>
      </c>
      <c r="T61" s="50" t="str">
        <f t="shared" si="3"/>
        <v>III</v>
      </c>
      <c r="U61" s="68" t="str">
        <f t="shared" si="4"/>
        <v>Mejorable</v>
      </c>
      <c r="V61" s="79"/>
      <c r="W61" s="63" t="str">
        <f>VLOOKUP(H61,PELIGROS!A$2:G$445,6,0)</f>
        <v>ESTRÉS, ALTERACIÓN DEL SISTEMA NERVIOSO</v>
      </c>
      <c r="X61" s="37" t="s">
        <v>30</v>
      </c>
      <c r="Y61" s="37" t="s">
        <v>30</v>
      </c>
      <c r="Z61" s="37" t="s">
        <v>30</v>
      </c>
      <c r="AA61" s="39" t="s">
        <v>30</v>
      </c>
      <c r="AB61" s="63" t="str">
        <f>VLOOKUP(H61,PELIGROS!A$2:G$445,7,0)</f>
        <v>N/A</v>
      </c>
      <c r="AC61" s="39" t="s">
        <v>30</v>
      </c>
      <c r="AD61" s="79"/>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row>
    <row r="62" spans="1:206" s="46" customFormat="1" ht="126.75" customHeight="1" x14ac:dyDescent="0.25">
      <c r="A62" s="123"/>
      <c r="B62" s="123"/>
      <c r="C62" s="71" t="s">
        <v>1228</v>
      </c>
      <c r="D62" s="83" t="s">
        <v>1229</v>
      </c>
      <c r="E62" s="86" t="s">
        <v>1184</v>
      </c>
      <c r="F62" s="86" t="s">
        <v>1171</v>
      </c>
      <c r="G62" s="62" t="str">
        <f>VLOOKUP(H62,PELIGROS!A$1:G$445,2,0)</f>
        <v>Forzadas, Prolongadas</v>
      </c>
      <c r="H62" s="62" t="s">
        <v>38</v>
      </c>
      <c r="I62" s="62" t="s">
        <v>1202</v>
      </c>
      <c r="J62" s="62" t="str">
        <f>VLOOKUP(H62,PELIGROS!A$2:G$445,3,0)</f>
        <v xml:space="preserve">Lesiones osteomusculares, lesiones osteoarticulares
</v>
      </c>
      <c r="K62" s="15" t="s">
        <v>28</v>
      </c>
      <c r="L62" s="62" t="str">
        <f>VLOOKUP(H62,PELIGROS!A$2:G$445,4,0)</f>
        <v>Inspecciones planeadas e inspecciones no planeadas, procedimientos de programas de seguridad y salud en el trabajo</v>
      </c>
      <c r="M62" s="62" t="str">
        <f>VLOOKUP(H62,PELIGROS!A$2:G$445,5,0)</f>
        <v>PVE Biomecánico, programa pausas activas, exámenes periódicos, recomendaciones, control de posturas</v>
      </c>
      <c r="N62" s="15">
        <v>2</v>
      </c>
      <c r="O62" s="52">
        <v>3</v>
      </c>
      <c r="P62" s="52">
        <v>10</v>
      </c>
      <c r="Q62" s="53">
        <f t="shared" si="0"/>
        <v>6</v>
      </c>
      <c r="R62" s="53">
        <f t="shared" si="1"/>
        <v>60</v>
      </c>
      <c r="S62" s="14" t="str">
        <f t="shared" si="2"/>
        <v>M-6</v>
      </c>
      <c r="T62" s="54" t="str">
        <f t="shared" si="3"/>
        <v>III</v>
      </c>
      <c r="U62" s="67" t="str">
        <f t="shared" si="4"/>
        <v>Mejorable</v>
      </c>
      <c r="V62" s="89">
        <v>1</v>
      </c>
      <c r="W62" s="62" t="str">
        <f>VLOOKUP(H62,PELIGROS!A$2:G$445,6,0)</f>
        <v>Enfermedades Osteomusculares</v>
      </c>
      <c r="X62" s="15" t="s">
        <v>30</v>
      </c>
      <c r="Y62" s="15" t="s">
        <v>30</v>
      </c>
      <c r="Z62" s="15" t="s">
        <v>30</v>
      </c>
      <c r="AA62" s="14" t="s">
        <v>30</v>
      </c>
      <c r="AB62" s="62" t="str">
        <f>VLOOKUP(H62,PELIGROS!A$2:G$445,7,0)</f>
        <v>Prevención en lesiones osteomusculares, líderes de pausas activas</v>
      </c>
      <c r="AC62" s="15" t="s">
        <v>1220</v>
      </c>
      <c r="AD62" s="71" t="s">
        <v>1173</v>
      </c>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row>
    <row r="63" spans="1:206" s="46" customFormat="1" ht="126.75" customHeight="1" x14ac:dyDescent="0.25">
      <c r="A63" s="123"/>
      <c r="B63" s="123"/>
      <c r="C63" s="72"/>
      <c r="D63" s="84"/>
      <c r="E63" s="87"/>
      <c r="F63" s="87"/>
      <c r="G63" s="62" t="str">
        <f>VLOOKUP(H63,PELIGROS!A$1:G$445,2,0)</f>
        <v>Movimientos repetitivos, Miembros Superiores</v>
      </c>
      <c r="H63" s="62" t="s">
        <v>1221</v>
      </c>
      <c r="I63" s="62" t="s">
        <v>1202</v>
      </c>
      <c r="J63" s="62" t="str">
        <f>VLOOKUP(H63,PELIGROS!A$2:G$445,3,0)</f>
        <v>Lesiones Musculoesqueléticas</v>
      </c>
      <c r="K63" s="15" t="s">
        <v>28</v>
      </c>
      <c r="L63" s="62" t="str">
        <f>VLOOKUP(H63,PELIGROS!A$2:G$445,4,0)</f>
        <v>N/A</v>
      </c>
      <c r="M63" s="62" t="str">
        <f>VLOOKUP(H63,PELIGROS!A$2:G$445,5,0)</f>
        <v>PVE BIomécanico, programa pausas activas, examenes periódicos, recomendaicones, control de posturas</v>
      </c>
      <c r="N63" s="15">
        <v>2</v>
      </c>
      <c r="O63" s="52">
        <v>3</v>
      </c>
      <c r="P63" s="52">
        <v>10</v>
      </c>
      <c r="Q63" s="53">
        <f t="shared" si="0"/>
        <v>6</v>
      </c>
      <c r="R63" s="53">
        <f t="shared" si="1"/>
        <v>60</v>
      </c>
      <c r="S63" s="14" t="str">
        <f t="shared" si="2"/>
        <v>M-6</v>
      </c>
      <c r="T63" s="54" t="str">
        <f t="shared" si="3"/>
        <v>III</v>
      </c>
      <c r="U63" s="67" t="str">
        <f t="shared" si="4"/>
        <v>Mejorable</v>
      </c>
      <c r="V63" s="90"/>
      <c r="W63" s="62" t="str">
        <f>VLOOKUP(H63,PELIGROS!A$2:G$445,6,0)</f>
        <v>Enfermedades musculoesqueleticas</v>
      </c>
      <c r="X63" s="15" t="s">
        <v>30</v>
      </c>
      <c r="Y63" s="15" t="s">
        <v>30</v>
      </c>
      <c r="Z63" s="15" t="s">
        <v>30</v>
      </c>
      <c r="AA63" s="14" t="s">
        <v>30</v>
      </c>
      <c r="AB63" s="62" t="str">
        <f>VLOOKUP(H63,PELIGROS!A$2:G$445,7,0)</f>
        <v>Prevención en lesiones osteomusculares, líderes de pausas activas</v>
      </c>
      <c r="AC63" s="14" t="s">
        <v>30</v>
      </c>
      <c r="AD63" s="72"/>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row>
    <row r="64" spans="1:206" s="46" customFormat="1" ht="126.75" customHeight="1" x14ac:dyDescent="0.25">
      <c r="A64" s="123"/>
      <c r="B64" s="123"/>
      <c r="C64" s="72"/>
      <c r="D64" s="84"/>
      <c r="E64" s="87"/>
      <c r="F64" s="87"/>
      <c r="G64" s="62" t="str">
        <f>VLOOKUP(H64,PELIGROS!A$1:G$445,2,0)</f>
        <v>Atropellamiento, Envestir</v>
      </c>
      <c r="H64" s="62" t="s">
        <v>1164</v>
      </c>
      <c r="I64" s="62" t="s">
        <v>1203</v>
      </c>
      <c r="J64" s="62" t="str">
        <f>VLOOKUP(H64,PELIGROS!A$2:G$445,3,0)</f>
        <v>Lesiones, pérdidas materiales, muerte</v>
      </c>
      <c r="K64" s="15" t="s">
        <v>28</v>
      </c>
      <c r="L64" s="62" t="str">
        <f>VLOOKUP(H64,PELIGROS!A$2:G$445,4,0)</f>
        <v>Inspecciones planeadas e inspecciones no planeadas, procedimientos de programas de seguridad y salud en el trabajo</v>
      </c>
      <c r="M64" s="62" t="str">
        <f>VLOOKUP(H64,PELIGROS!A$2:G$445,5,0)</f>
        <v>Programa de seguridad vial, señalización</v>
      </c>
      <c r="N64" s="15">
        <v>2</v>
      </c>
      <c r="O64" s="52">
        <v>3</v>
      </c>
      <c r="P64" s="52">
        <v>60</v>
      </c>
      <c r="Q64" s="53">
        <f t="shared" si="0"/>
        <v>6</v>
      </c>
      <c r="R64" s="53">
        <f t="shared" si="1"/>
        <v>360</v>
      </c>
      <c r="S64" s="14" t="str">
        <f t="shared" si="2"/>
        <v>M-6</v>
      </c>
      <c r="T64" s="54" t="str">
        <f t="shared" si="3"/>
        <v>II</v>
      </c>
      <c r="U64" s="67" t="str">
        <f t="shared" si="4"/>
        <v>No Aceptable o Aceptable Con Control Especifico</v>
      </c>
      <c r="V64" s="90"/>
      <c r="W64" s="62" t="str">
        <f>VLOOKUP(H64,PELIGROS!A$2:G$445,6,0)</f>
        <v>Muerte</v>
      </c>
      <c r="X64" s="15" t="s">
        <v>30</v>
      </c>
      <c r="Y64" s="15" t="s">
        <v>30</v>
      </c>
      <c r="Z64" s="15" t="s">
        <v>30</v>
      </c>
      <c r="AA64" s="14" t="s">
        <v>30</v>
      </c>
      <c r="AB64" s="62" t="str">
        <f>VLOOKUP(H64,PELIGROS!A$2:G$445,7,0)</f>
        <v>Seguridad vial y manejo defensivo, aseguramiento de áreas de trabajo</v>
      </c>
      <c r="AC64" s="15" t="s">
        <v>1222</v>
      </c>
      <c r="AD64" s="72"/>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row>
    <row r="65" spans="1:256" s="46" customFormat="1" ht="126.75" customHeight="1" x14ac:dyDescent="0.25">
      <c r="A65" s="123"/>
      <c r="B65" s="123"/>
      <c r="C65" s="72"/>
      <c r="D65" s="84"/>
      <c r="E65" s="87"/>
      <c r="F65" s="87"/>
      <c r="G65" s="62" t="str">
        <f>VLOOKUP(H65,PELIGROS!A$1:G$445,2,0)</f>
        <v>Atraco, golpiza, atentados y secuestrados</v>
      </c>
      <c r="H65" s="62" t="s">
        <v>54</v>
      </c>
      <c r="I65" s="62" t="s">
        <v>1203</v>
      </c>
      <c r="J65" s="62" t="str">
        <f>VLOOKUP(H65,PELIGROS!A$2:G$445,3,0)</f>
        <v>Estrés, golpes, Secuestros</v>
      </c>
      <c r="K65" s="15" t="s">
        <v>28</v>
      </c>
      <c r="L65" s="62" t="str">
        <f>VLOOKUP(H65,PELIGROS!A$2:G$445,4,0)</f>
        <v>Inspecciones planeadas e inspecciones no planeadas, procedimientos de programas de seguridad y salud en el trabajo</v>
      </c>
      <c r="M65" s="62" t="str">
        <f>VLOOKUP(H65,PELIGROS!A$2:G$445,5,0)</f>
        <v xml:space="preserve">Uniformes Corporativos, Chaquetas corporativas, Carnetización
</v>
      </c>
      <c r="N65" s="15">
        <v>2</v>
      </c>
      <c r="O65" s="52">
        <v>3</v>
      </c>
      <c r="P65" s="52">
        <v>60</v>
      </c>
      <c r="Q65" s="53">
        <f t="shared" si="0"/>
        <v>6</v>
      </c>
      <c r="R65" s="53">
        <f t="shared" si="1"/>
        <v>360</v>
      </c>
      <c r="S65" s="14" t="str">
        <f t="shared" si="2"/>
        <v>M-6</v>
      </c>
      <c r="T65" s="54" t="str">
        <f t="shared" si="3"/>
        <v>II</v>
      </c>
      <c r="U65" s="67" t="str">
        <f t="shared" si="4"/>
        <v>No Aceptable o Aceptable Con Control Especifico</v>
      </c>
      <c r="V65" s="90"/>
      <c r="W65" s="62" t="str">
        <f>VLOOKUP(H65,PELIGROS!A$2:G$445,6,0)</f>
        <v>Secuestros</v>
      </c>
      <c r="X65" s="15" t="s">
        <v>30</v>
      </c>
      <c r="Y65" s="15" t="s">
        <v>30</v>
      </c>
      <c r="Z65" s="15" t="s">
        <v>30</v>
      </c>
      <c r="AA65" s="14" t="s">
        <v>30</v>
      </c>
      <c r="AB65" s="62" t="str">
        <f>VLOOKUP(H65,PELIGROS!A$2:G$445,7,0)</f>
        <v>N/A</v>
      </c>
      <c r="AC65" s="15" t="s">
        <v>1223</v>
      </c>
      <c r="AD65" s="72"/>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row>
    <row r="66" spans="1:256" s="46" customFormat="1" ht="126.75" customHeight="1" x14ac:dyDescent="0.25">
      <c r="A66" s="123"/>
      <c r="B66" s="123"/>
      <c r="C66" s="72"/>
      <c r="D66" s="84"/>
      <c r="E66" s="87"/>
      <c r="F66" s="87"/>
      <c r="G66" s="62" t="str">
        <f>VLOOKUP(H66,PELIGROS!A$1:G$445,2,0)</f>
        <v>SISMOS, INCENDIOS, INUNDACIONES, TERREMOTOS, VENDAVALES, DERRUMBE</v>
      </c>
      <c r="H66" s="62" t="s">
        <v>58</v>
      </c>
      <c r="I66" s="62" t="s">
        <v>1204</v>
      </c>
      <c r="J66" s="62" t="str">
        <f>VLOOKUP(H66,PELIGROS!A$2:G$445,3,0)</f>
        <v>SISMOS, INCENDIOS, INUNDACIONES, TERREMOTOS, VENDAVALES</v>
      </c>
      <c r="K66" s="15" t="s">
        <v>28</v>
      </c>
      <c r="L66" s="62" t="str">
        <f>VLOOKUP(H66,PELIGROS!A$2:G$445,4,0)</f>
        <v>Inspecciones planeadas e inspecciones no planeadas, procedimientos de programas de seguridad y salud en el trabajo</v>
      </c>
      <c r="M66" s="62" t="str">
        <f>VLOOKUP(H66,PELIGROS!A$2:G$445,5,0)</f>
        <v>BRIGADAS DE EMERGENCIAS</v>
      </c>
      <c r="N66" s="15">
        <v>2</v>
      </c>
      <c r="O66" s="52">
        <v>1</v>
      </c>
      <c r="P66" s="52">
        <v>100</v>
      </c>
      <c r="Q66" s="53">
        <f t="shared" si="0"/>
        <v>2</v>
      </c>
      <c r="R66" s="53">
        <f t="shared" si="1"/>
        <v>200</v>
      </c>
      <c r="S66" s="14" t="str">
        <f t="shared" si="2"/>
        <v>B-2</v>
      </c>
      <c r="T66" s="54" t="str">
        <f t="shared" si="3"/>
        <v>II</v>
      </c>
      <c r="U66" s="67" t="str">
        <f t="shared" si="4"/>
        <v>No Aceptable o Aceptable Con Control Especifico</v>
      </c>
      <c r="V66" s="90"/>
      <c r="W66" s="62" t="str">
        <f>VLOOKUP(H66,PELIGROS!A$2:G$445,6,0)</f>
        <v>MUERTE</v>
      </c>
      <c r="X66" s="15" t="s">
        <v>30</v>
      </c>
      <c r="Y66" s="15" t="s">
        <v>30</v>
      </c>
      <c r="Z66" s="15" t="s">
        <v>30</v>
      </c>
      <c r="AA66" s="14" t="s">
        <v>30</v>
      </c>
      <c r="AB66" s="62" t="str">
        <f>VLOOKUP(H66,PELIGROS!A$2:G$445,7,0)</f>
        <v>ENTRENAMIENTO DE LA BRIGADA; DIVULGACIÓN DE PLAN DE EMERGENCIA</v>
      </c>
      <c r="AC66" s="15" t="s">
        <v>1175</v>
      </c>
      <c r="AD66" s="72"/>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row>
    <row r="67" spans="1:256" s="46" customFormat="1" ht="126.75" customHeight="1" x14ac:dyDescent="0.25">
      <c r="A67" s="123"/>
      <c r="B67" s="123"/>
      <c r="C67" s="72"/>
      <c r="D67" s="84"/>
      <c r="E67" s="87"/>
      <c r="F67" s="87"/>
      <c r="G67" s="62" t="str">
        <f>VLOOKUP(H67,PELIGROS!A$1:G$445,2,0)</f>
        <v>INFRAROJA, ULTRAVIOLETA, VISIBLE, RADIOFRECUENCIA, MICROONDAS, LASER</v>
      </c>
      <c r="H67" s="62" t="s">
        <v>63</v>
      </c>
      <c r="I67" s="62" t="s">
        <v>1205</v>
      </c>
      <c r="J67" s="62" t="str">
        <f>VLOOKUP(H67,PELIGROS!A$2:G$445,3,0)</f>
        <v>CÁNCER, LESIONES DÉRMICAS Y OCULARES</v>
      </c>
      <c r="K67" s="15" t="s">
        <v>28</v>
      </c>
      <c r="L67" s="62" t="str">
        <f>VLOOKUP(H67,PELIGROS!A$2:G$445,4,0)</f>
        <v>Inspecciones planeadas e inspecciones no planeadas, procedimientos de programas de seguridad y salud en el trabajo</v>
      </c>
      <c r="M67" s="62" t="str">
        <f>VLOOKUP(H67,PELIGROS!A$2:G$445,5,0)</f>
        <v>PROGRAMA BLOQUEADOR SOLAR</v>
      </c>
      <c r="N67" s="15">
        <v>2</v>
      </c>
      <c r="O67" s="52">
        <v>3</v>
      </c>
      <c r="P67" s="52">
        <v>10</v>
      </c>
      <c r="Q67" s="53">
        <f t="shared" si="0"/>
        <v>6</v>
      </c>
      <c r="R67" s="53">
        <f t="shared" si="1"/>
        <v>60</v>
      </c>
      <c r="S67" s="14" t="str">
        <f t="shared" si="2"/>
        <v>M-6</v>
      </c>
      <c r="T67" s="54" t="str">
        <f t="shared" si="3"/>
        <v>III</v>
      </c>
      <c r="U67" s="67" t="str">
        <f t="shared" si="4"/>
        <v>Mejorable</v>
      </c>
      <c r="V67" s="90"/>
      <c r="W67" s="62" t="str">
        <f>VLOOKUP(H67,PELIGROS!A$2:G$445,6,0)</f>
        <v>CÁNCER</v>
      </c>
      <c r="X67" s="15" t="s">
        <v>30</v>
      </c>
      <c r="Y67" s="15" t="s">
        <v>30</v>
      </c>
      <c r="Z67" s="15" t="s">
        <v>30</v>
      </c>
      <c r="AA67" s="14" t="s">
        <v>30</v>
      </c>
      <c r="AB67" s="62" t="str">
        <f>VLOOKUP(H67,PELIGROS!A$2:G$445,7,0)</f>
        <v>N/A</v>
      </c>
      <c r="AC67" s="15" t="s">
        <v>1176</v>
      </c>
      <c r="AD67" s="72"/>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row>
    <row r="68" spans="1:256" s="46" customFormat="1" ht="126.75" customHeight="1" x14ac:dyDescent="0.25">
      <c r="A68" s="123"/>
      <c r="B68" s="123"/>
      <c r="C68" s="72"/>
      <c r="D68" s="84"/>
      <c r="E68" s="87"/>
      <c r="F68" s="87"/>
      <c r="G68" s="62" t="str">
        <f>VLOOKUP(H68,PELIGROS!A$1:G$445,2,0)</f>
        <v>ENERGÍA TÉRMICA, CAMBIO DE TEMPERATURA DURANTE LOS RECORRIDOS</v>
      </c>
      <c r="H68" s="62" t="s">
        <v>162</v>
      </c>
      <c r="I68" s="62" t="s">
        <v>1205</v>
      </c>
      <c r="J68" s="62" t="str">
        <f>VLOOKUP(H68,PELIGROS!A$2:G$445,3,0)</f>
        <v xml:space="preserve"> GOLPE DE CALOR,  DESHIDRATACIÓN</v>
      </c>
      <c r="K68" s="15" t="s">
        <v>28</v>
      </c>
      <c r="L68" s="62" t="str">
        <f>VLOOKUP(H68,PELIGROS!A$2:G$445,4,0)</f>
        <v>Inspecciones planeadas e inspecciones no planeadas, procedimientos de programas de seguridad y salud en el trabajo</v>
      </c>
      <c r="M68" s="62" t="str">
        <f>VLOOKUP(H68,PELIGROS!A$2:G$445,5,0)</f>
        <v>NO OBSERVADO</v>
      </c>
      <c r="N68" s="15">
        <v>2</v>
      </c>
      <c r="O68" s="52">
        <v>2</v>
      </c>
      <c r="P68" s="52">
        <v>10</v>
      </c>
      <c r="Q68" s="53">
        <f t="shared" si="0"/>
        <v>4</v>
      </c>
      <c r="R68" s="53">
        <f t="shared" si="1"/>
        <v>40</v>
      </c>
      <c r="S68" s="14" t="str">
        <f t="shared" si="2"/>
        <v>B-4</v>
      </c>
      <c r="T68" s="54" t="str">
        <f t="shared" si="3"/>
        <v>III</v>
      </c>
      <c r="U68" s="67" t="str">
        <f t="shared" si="4"/>
        <v>Mejorable</v>
      </c>
      <c r="V68" s="90"/>
      <c r="W68" s="62" t="str">
        <f>VLOOKUP(H68,PELIGROS!A$2:G$445,6,0)</f>
        <v>CÁNCER DE PIEL</v>
      </c>
      <c r="X68" s="15" t="s">
        <v>30</v>
      </c>
      <c r="Y68" s="15" t="s">
        <v>30</v>
      </c>
      <c r="Z68" s="15" t="s">
        <v>30</v>
      </c>
      <c r="AA68" s="14" t="s">
        <v>30</v>
      </c>
      <c r="AB68" s="62" t="str">
        <f>VLOOKUP(H68,PELIGROS!A$2:G$445,7,0)</f>
        <v>N/A</v>
      </c>
      <c r="AC68" s="15" t="s">
        <v>1224</v>
      </c>
      <c r="AD68" s="72"/>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row>
    <row r="69" spans="1:256" s="46" customFormat="1" ht="126.75" customHeight="1" x14ac:dyDescent="0.25">
      <c r="A69" s="123"/>
      <c r="B69" s="123"/>
      <c r="C69" s="72"/>
      <c r="D69" s="84"/>
      <c r="E69" s="87"/>
      <c r="F69" s="87"/>
      <c r="G69" s="62" t="str">
        <f>VLOOKUP(H69,PELIGROS!A$1:G$445,2,0)</f>
        <v>CONCENTRACIÓN EN ACTIVIDADES DE ALTO DESEMPEÑO MENTAL</v>
      </c>
      <c r="H69" s="62" t="s">
        <v>68</v>
      </c>
      <c r="I69" s="62" t="s">
        <v>1206</v>
      </c>
      <c r="J69" s="62" t="str">
        <f>VLOOKUP(H69,PELIGROS!A$2:G$445,3,0)</f>
        <v>ESTRÉS, CEFALEA, IRRITABILIDAD</v>
      </c>
      <c r="K69" s="15" t="s">
        <v>28</v>
      </c>
      <c r="L69" s="62" t="str">
        <f>VLOOKUP(H69,PELIGROS!A$2:G$445,4,0)</f>
        <v>N/A</v>
      </c>
      <c r="M69" s="62" t="str">
        <f>VLOOKUP(H69,PELIGROS!A$2:G$445,5,0)</f>
        <v>PVE PSICOSOCIAL</v>
      </c>
      <c r="N69" s="15">
        <v>2</v>
      </c>
      <c r="O69" s="52">
        <v>3</v>
      </c>
      <c r="P69" s="52">
        <v>10</v>
      </c>
      <c r="Q69" s="53">
        <f t="shared" si="0"/>
        <v>6</v>
      </c>
      <c r="R69" s="53">
        <f t="shared" si="1"/>
        <v>60</v>
      </c>
      <c r="S69" s="14" t="str">
        <f t="shared" si="2"/>
        <v>M-6</v>
      </c>
      <c r="T69" s="54" t="str">
        <f t="shared" si="3"/>
        <v>III</v>
      </c>
      <c r="U69" s="67" t="str">
        <f t="shared" si="4"/>
        <v>Mejorable</v>
      </c>
      <c r="V69" s="90"/>
      <c r="W69" s="62" t="str">
        <f>VLOOKUP(H69,PELIGROS!A$2:G$445,6,0)</f>
        <v>ESTRÉS</v>
      </c>
      <c r="X69" s="15" t="s">
        <v>30</v>
      </c>
      <c r="Y69" s="15" t="s">
        <v>30</v>
      </c>
      <c r="Z69" s="15" t="s">
        <v>30</v>
      </c>
      <c r="AA69" s="14" t="s">
        <v>30</v>
      </c>
      <c r="AB69" s="62" t="str">
        <f>VLOOKUP(H69,PELIGROS!A$2:G$445,7,0)</f>
        <v>N/A</v>
      </c>
      <c r="AC69" s="15" t="s">
        <v>1177</v>
      </c>
      <c r="AD69" s="72"/>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row>
    <row r="70" spans="1:256" s="46" customFormat="1" ht="126.75" customHeight="1" x14ac:dyDescent="0.25">
      <c r="A70" s="123"/>
      <c r="B70" s="123"/>
      <c r="C70" s="72"/>
      <c r="D70" s="84"/>
      <c r="E70" s="87"/>
      <c r="F70" s="87"/>
      <c r="G70" s="62" t="str">
        <f>VLOOKUP(H70,PELIGROS!A$1:G$445,2,0)</f>
        <v>NATURALEZA DE LA TAREA</v>
      </c>
      <c r="H70" s="62" t="s">
        <v>72</v>
      </c>
      <c r="I70" s="62" t="s">
        <v>1206</v>
      </c>
      <c r="J70" s="62" t="str">
        <f>VLOOKUP(H70,PELIGROS!A$2:G$445,3,0)</f>
        <v>ESTRÉS,  TRANSTORNOS DEL SUEÑO</v>
      </c>
      <c r="K70" s="15" t="s">
        <v>28</v>
      </c>
      <c r="L70" s="62" t="str">
        <f>VLOOKUP(H70,PELIGROS!A$2:G$445,4,0)</f>
        <v>N/A</v>
      </c>
      <c r="M70" s="62" t="str">
        <f>VLOOKUP(H70,PELIGROS!A$2:G$445,5,0)</f>
        <v>PVE PSICOSOCIAL</v>
      </c>
      <c r="N70" s="15">
        <v>2</v>
      </c>
      <c r="O70" s="52">
        <v>3</v>
      </c>
      <c r="P70" s="52">
        <v>10</v>
      </c>
      <c r="Q70" s="53">
        <f t="shared" si="0"/>
        <v>6</v>
      </c>
      <c r="R70" s="53">
        <f t="shared" si="1"/>
        <v>60</v>
      </c>
      <c r="S70" s="14" t="str">
        <f t="shared" si="2"/>
        <v>M-6</v>
      </c>
      <c r="T70" s="54" t="str">
        <f t="shared" si="3"/>
        <v>III</v>
      </c>
      <c r="U70" s="67" t="str">
        <f t="shared" si="4"/>
        <v>Mejorable</v>
      </c>
      <c r="V70" s="90"/>
      <c r="W70" s="62" t="str">
        <f>VLOOKUP(H70,PELIGROS!A$2:G$445,6,0)</f>
        <v>ESTRÉS</v>
      </c>
      <c r="X70" s="15" t="s">
        <v>30</v>
      </c>
      <c r="Y70" s="15" t="s">
        <v>30</v>
      </c>
      <c r="Z70" s="15" t="s">
        <v>30</v>
      </c>
      <c r="AA70" s="14" t="s">
        <v>30</v>
      </c>
      <c r="AB70" s="62" t="str">
        <f>VLOOKUP(H70,PELIGROS!A$2:G$445,7,0)</f>
        <v>N/A</v>
      </c>
      <c r="AC70" s="14" t="s">
        <v>30</v>
      </c>
      <c r="AD70" s="72"/>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row>
    <row r="71" spans="1:256" s="46" customFormat="1" ht="126.75" customHeight="1" x14ac:dyDescent="0.25">
      <c r="A71" s="123"/>
      <c r="B71" s="123"/>
      <c r="C71" s="73"/>
      <c r="D71" s="85"/>
      <c r="E71" s="88"/>
      <c r="F71" s="88"/>
      <c r="G71" s="62" t="str">
        <f>VLOOKUP(H71,PELIGROS!A$1:G$445,2,0)</f>
        <v xml:space="preserve"> ALTA CONCENTRACIÓN</v>
      </c>
      <c r="H71" s="62" t="s">
        <v>83</v>
      </c>
      <c r="I71" s="62" t="s">
        <v>1206</v>
      </c>
      <c r="J71" s="62" t="str">
        <f>VLOOKUP(H71,PELIGROS!A$2:G$445,3,0)</f>
        <v>ESTRÉS, DEPRESIÓN, TRANSTORNOS DEL SUEÑO, AUSENCIA DE ATENCIÓN</v>
      </c>
      <c r="K71" s="15" t="s">
        <v>28</v>
      </c>
      <c r="L71" s="62" t="str">
        <f>VLOOKUP(H71,PELIGROS!A$2:G$445,4,0)</f>
        <v>N/A</v>
      </c>
      <c r="M71" s="62" t="str">
        <f>VLOOKUP(H71,PELIGROS!A$2:G$445,5,0)</f>
        <v>PVE PSICOSOCIAL</v>
      </c>
      <c r="N71" s="15">
        <v>2</v>
      </c>
      <c r="O71" s="52">
        <v>2</v>
      </c>
      <c r="P71" s="52">
        <v>10</v>
      </c>
      <c r="Q71" s="53">
        <f t="shared" si="0"/>
        <v>4</v>
      </c>
      <c r="R71" s="53">
        <f t="shared" si="1"/>
        <v>40</v>
      </c>
      <c r="S71" s="14" t="str">
        <f t="shared" si="2"/>
        <v>B-4</v>
      </c>
      <c r="T71" s="54" t="str">
        <f t="shared" si="3"/>
        <v>III</v>
      </c>
      <c r="U71" s="67" t="str">
        <f t="shared" si="4"/>
        <v>Mejorable</v>
      </c>
      <c r="V71" s="91"/>
      <c r="W71" s="62" t="str">
        <f>VLOOKUP(H71,PELIGROS!A$2:G$445,6,0)</f>
        <v>ESTRÉS, ALTERACIÓN DEL SISTEMA NERVIOSO</v>
      </c>
      <c r="X71" s="15" t="s">
        <v>30</v>
      </c>
      <c r="Y71" s="15" t="s">
        <v>30</v>
      </c>
      <c r="Z71" s="15" t="s">
        <v>30</v>
      </c>
      <c r="AA71" s="14" t="s">
        <v>30</v>
      </c>
      <c r="AB71" s="62" t="str">
        <f>VLOOKUP(H71,PELIGROS!A$2:G$445,7,0)</f>
        <v>N/A</v>
      </c>
      <c r="AC71" s="14" t="s">
        <v>30</v>
      </c>
      <c r="AD71" s="73"/>
      <c r="AE71" s="45"/>
      <c r="AF71" s="45"/>
      <c r="AG71" s="45"/>
      <c r="AH71" s="45"/>
      <c r="AI71" s="45"/>
      <c r="AJ71" s="45"/>
      <c r="AK71" s="45"/>
      <c r="AL71" s="45"/>
      <c r="AM71" s="45"/>
      <c r="AN71" s="45"/>
      <c r="AO71" s="45"/>
      <c r="AP71" s="45"/>
      <c r="AQ71" s="45"/>
      <c r="AR71" s="45"/>
      <c r="AS71" s="45"/>
      <c r="AT71" s="45"/>
      <c r="AU71" s="45"/>
      <c r="AV71" s="45"/>
      <c r="AW71" s="45"/>
      <c r="AX71" s="45"/>
      <c r="AY71" s="45"/>
      <c r="AZ71" s="45"/>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56"/>
      <c r="GW71" s="56"/>
      <c r="GX71" s="56"/>
      <c r="GY71" s="56"/>
      <c r="GZ71" s="56"/>
      <c r="HA71" s="56"/>
      <c r="HB71" s="56"/>
      <c r="HC71" s="56"/>
      <c r="HD71" s="56"/>
      <c r="HE71" s="56"/>
      <c r="HF71" s="56"/>
      <c r="HG71" s="56"/>
      <c r="HH71" s="56"/>
      <c r="HI71" s="56"/>
      <c r="HJ71" s="56"/>
      <c r="HK71" s="56"/>
      <c r="HL71" s="56"/>
      <c r="HM71" s="56"/>
      <c r="HN71" s="56"/>
      <c r="HO71" s="56"/>
      <c r="HP71" s="56"/>
      <c r="HQ71" s="56"/>
      <c r="HR71" s="56"/>
      <c r="HS71" s="56"/>
      <c r="HT71" s="56"/>
      <c r="HU71" s="56"/>
      <c r="HV71" s="56"/>
      <c r="HW71" s="56"/>
      <c r="HX71" s="56"/>
      <c r="HY71" s="56"/>
      <c r="HZ71" s="56"/>
      <c r="IA71" s="56"/>
      <c r="IB71" s="56"/>
      <c r="IC71" s="56"/>
      <c r="ID71" s="56"/>
      <c r="IE71" s="56"/>
      <c r="IF71" s="56"/>
      <c r="IG71" s="56"/>
      <c r="IH71" s="56"/>
      <c r="II71" s="56"/>
      <c r="IJ71" s="56"/>
      <c r="IK71" s="56"/>
      <c r="IL71" s="56"/>
      <c r="IM71" s="56"/>
      <c r="IN71" s="56"/>
      <c r="IO71" s="56"/>
      <c r="IP71" s="56"/>
      <c r="IQ71" s="56"/>
      <c r="IR71" s="56"/>
      <c r="IS71" s="56"/>
      <c r="IT71" s="56"/>
      <c r="IU71" s="56"/>
      <c r="IV71" s="56"/>
    </row>
    <row r="72" spans="1:256" s="47" customFormat="1" ht="126.75" customHeight="1" x14ac:dyDescent="0.25">
      <c r="A72" s="123"/>
      <c r="B72" s="123"/>
      <c r="C72" s="74" t="s">
        <v>1186</v>
      </c>
      <c r="D72" s="77" t="s">
        <v>1230</v>
      </c>
      <c r="E72" s="80" t="s">
        <v>1187</v>
      </c>
      <c r="F72" s="80" t="s">
        <v>1171</v>
      </c>
      <c r="G72" s="63" t="str">
        <f>VLOOKUP(H72,PELIGROS!A$1:G$445,2,0)</f>
        <v>Forzadas, Prolongadas</v>
      </c>
      <c r="H72" s="63" t="s">
        <v>38</v>
      </c>
      <c r="I72" s="63" t="s">
        <v>1202</v>
      </c>
      <c r="J72" s="63" t="str">
        <f>VLOOKUP(H72,PELIGROS!A$2:G$445,3,0)</f>
        <v xml:space="preserve">Lesiones osteomusculares, lesiones osteoarticulares
</v>
      </c>
      <c r="K72" s="37" t="s">
        <v>28</v>
      </c>
      <c r="L72" s="63" t="str">
        <f>VLOOKUP(H72,PELIGROS!A$2:G$445,4,0)</f>
        <v>Inspecciones planeadas e inspecciones no planeadas, procedimientos de programas de seguridad y salud en el trabajo</v>
      </c>
      <c r="M72" s="63" t="str">
        <f>VLOOKUP(H72,PELIGROS!A$2:G$445,5,0)</f>
        <v>PVE Biomecánico, programa pausas activas, exámenes periódicos, recomendaciones, control de posturas</v>
      </c>
      <c r="N72" s="37">
        <v>2</v>
      </c>
      <c r="O72" s="48">
        <v>3</v>
      </c>
      <c r="P72" s="48">
        <v>10</v>
      </c>
      <c r="Q72" s="49">
        <f t="shared" si="0"/>
        <v>6</v>
      </c>
      <c r="R72" s="49">
        <f t="shared" si="1"/>
        <v>60</v>
      </c>
      <c r="S72" s="39" t="str">
        <f t="shared" si="2"/>
        <v>M-6</v>
      </c>
      <c r="T72" s="50" t="str">
        <f t="shared" si="3"/>
        <v>III</v>
      </c>
      <c r="U72" s="68" t="str">
        <f t="shared" si="4"/>
        <v>Mejorable</v>
      </c>
      <c r="V72" s="92">
        <v>1</v>
      </c>
      <c r="W72" s="63" t="str">
        <f>VLOOKUP(H72,PELIGROS!A$2:G$445,6,0)</f>
        <v>Enfermedades Osteomusculares</v>
      </c>
      <c r="X72" s="37" t="s">
        <v>30</v>
      </c>
      <c r="Y72" s="37" t="s">
        <v>30</v>
      </c>
      <c r="Z72" s="37" t="s">
        <v>30</v>
      </c>
      <c r="AA72" s="39" t="s">
        <v>30</v>
      </c>
      <c r="AB72" s="63" t="str">
        <f>VLOOKUP(H72,PELIGROS!A$2:G$445,7,0)</f>
        <v>Prevención en lesiones osteomusculares, líderes de pausas activas</v>
      </c>
      <c r="AC72" s="37" t="s">
        <v>1220</v>
      </c>
      <c r="AD72" s="74" t="s">
        <v>1173</v>
      </c>
      <c r="AE72" s="45"/>
      <c r="AF72" s="45"/>
      <c r="AG72" s="45"/>
      <c r="AH72" s="45"/>
      <c r="AI72" s="45"/>
      <c r="AJ72" s="45"/>
      <c r="AK72" s="45"/>
      <c r="AL72" s="45"/>
      <c r="AM72" s="45"/>
      <c r="AN72" s="45"/>
      <c r="AO72" s="45"/>
      <c r="AP72" s="45"/>
      <c r="AQ72" s="45"/>
      <c r="AR72" s="45"/>
      <c r="AS72" s="45"/>
      <c r="AT72" s="45"/>
      <c r="AU72" s="45"/>
      <c r="AV72" s="45"/>
      <c r="AW72" s="45"/>
      <c r="AX72" s="45"/>
      <c r="AY72" s="45"/>
      <c r="AZ72" s="45"/>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c r="FT72" s="56"/>
      <c r="FU72" s="56"/>
      <c r="FV72" s="56"/>
      <c r="FW72" s="56"/>
      <c r="FX72" s="56"/>
      <c r="FY72" s="56"/>
      <c r="FZ72" s="56"/>
      <c r="GA72" s="56"/>
      <c r="GB72" s="56"/>
      <c r="GC72" s="56"/>
      <c r="GD72" s="56"/>
      <c r="GE72" s="56"/>
      <c r="GF72" s="56"/>
      <c r="GG72" s="56"/>
      <c r="GH72" s="56"/>
      <c r="GI72" s="56"/>
      <c r="GJ72" s="56"/>
      <c r="GK72" s="56"/>
      <c r="GL72" s="56"/>
      <c r="GM72" s="56"/>
      <c r="GN72" s="56"/>
      <c r="GO72" s="56"/>
      <c r="GP72" s="56"/>
      <c r="GQ72" s="56"/>
      <c r="GR72" s="56"/>
      <c r="GS72" s="56"/>
      <c r="GT72" s="56"/>
      <c r="GU72" s="56"/>
      <c r="GV72" s="56"/>
      <c r="GW72" s="56"/>
      <c r="GX72" s="56"/>
      <c r="GY72" s="56"/>
      <c r="GZ72" s="56"/>
      <c r="HA72" s="56"/>
      <c r="HB72" s="56"/>
      <c r="HC72" s="56"/>
      <c r="HD72" s="56"/>
      <c r="HE72" s="56"/>
      <c r="HF72" s="56"/>
      <c r="HG72" s="56"/>
      <c r="HH72" s="56"/>
      <c r="HI72" s="56"/>
      <c r="HJ72" s="56"/>
      <c r="HK72" s="56"/>
      <c r="HL72" s="56"/>
      <c r="HM72" s="56"/>
      <c r="HN72" s="56"/>
      <c r="HO72" s="56"/>
      <c r="HP72" s="56"/>
      <c r="HQ72" s="56"/>
      <c r="HR72" s="56"/>
      <c r="HS72" s="56"/>
      <c r="HT72" s="56"/>
      <c r="HU72" s="56"/>
      <c r="HV72" s="56"/>
      <c r="HW72" s="56"/>
      <c r="HX72" s="56"/>
      <c r="HY72" s="56"/>
      <c r="HZ72" s="56"/>
      <c r="IA72" s="56"/>
      <c r="IB72" s="56"/>
      <c r="IC72" s="56"/>
      <c r="ID72" s="56"/>
      <c r="IE72" s="56"/>
      <c r="IF72" s="56"/>
      <c r="IG72" s="56"/>
      <c r="IH72" s="56"/>
      <c r="II72" s="56"/>
      <c r="IJ72" s="56"/>
      <c r="IK72" s="56"/>
      <c r="IL72" s="56"/>
      <c r="IM72" s="56"/>
      <c r="IN72" s="56"/>
      <c r="IO72" s="56"/>
      <c r="IP72" s="56"/>
      <c r="IQ72" s="56"/>
      <c r="IR72" s="56"/>
      <c r="IS72" s="56"/>
      <c r="IT72" s="56"/>
      <c r="IU72" s="56"/>
      <c r="IV72" s="56"/>
    </row>
    <row r="73" spans="1:256" s="47" customFormat="1" ht="126.75" customHeight="1" x14ac:dyDescent="0.25">
      <c r="A73" s="123"/>
      <c r="B73" s="123"/>
      <c r="C73" s="75"/>
      <c r="D73" s="78"/>
      <c r="E73" s="81"/>
      <c r="F73" s="81"/>
      <c r="G73" s="63" t="str">
        <f>VLOOKUP(H73,PELIGROS!A$1:G$445,2,0)</f>
        <v>Movimientos repetitivos, Miembros Superiores</v>
      </c>
      <c r="H73" s="63" t="s">
        <v>1221</v>
      </c>
      <c r="I73" s="63" t="s">
        <v>1202</v>
      </c>
      <c r="J73" s="63" t="str">
        <f>VLOOKUP(H73,PELIGROS!A$2:G$445,3,0)</f>
        <v>Lesiones Musculoesqueléticas</v>
      </c>
      <c r="K73" s="37" t="s">
        <v>28</v>
      </c>
      <c r="L73" s="63" t="str">
        <f>VLOOKUP(H73,PELIGROS!A$2:G$445,4,0)</f>
        <v>N/A</v>
      </c>
      <c r="M73" s="63" t="str">
        <f>VLOOKUP(H73,PELIGROS!A$2:G$445,5,0)</f>
        <v>PVE BIomécanico, programa pausas activas, examenes periódicos, recomendaicones, control de posturas</v>
      </c>
      <c r="N73" s="37">
        <v>2</v>
      </c>
      <c r="O73" s="48">
        <v>3</v>
      </c>
      <c r="P73" s="48">
        <v>10</v>
      </c>
      <c r="Q73" s="49">
        <f t="shared" si="0"/>
        <v>6</v>
      </c>
      <c r="R73" s="49">
        <f t="shared" si="1"/>
        <v>60</v>
      </c>
      <c r="S73" s="39" t="str">
        <f t="shared" si="2"/>
        <v>M-6</v>
      </c>
      <c r="T73" s="50" t="str">
        <f t="shared" si="3"/>
        <v>III</v>
      </c>
      <c r="U73" s="68" t="str">
        <f t="shared" si="4"/>
        <v>Mejorable</v>
      </c>
      <c r="V73" s="93"/>
      <c r="W73" s="63" t="str">
        <f>VLOOKUP(H73,PELIGROS!A$2:G$445,6,0)</f>
        <v>Enfermedades musculoesqueleticas</v>
      </c>
      <c r="X73" s="37" t="s">
        <v>30</v>
      </c>
      <c r="Y73" s="37" t="s">
        <v>30</v>
      </c>
      <c r="Z73" s="37" t="s">
        <v>30</v>
      </c>
      <c r="AA73" s="39" t="s">
        <v>30</v>
      </c>
      <c r="AB73" s="63" t="str">
        <f>VLOOKUP(H73,PELIGROS!A$2:G$445,7,0)</f>
        <v>Prevención en lesiones osteomusculares, líderes de pausas activas</v>
      </c>
      <c r="AC73" s="39" t="s">
        <v>30</v>
      </c>
      <c r="AD73" s="75"/>
      <c r="AE73" s="45"/>
      <c r="AF73" s="45"/>
      <c r="AG73" s="45"/>
      <c r="AH73" s="45"/>
      <c r="AI73" s="45"/>
      <c r="AJ73" s="45"/>
      <c r="AK73" s="45"/>
      <c r="AL73" s="45"/>
      <c r="AM73" s="45"/>
      <c r="AN73" s="45"/>
      <c r="AO73" s="45"/>
      <c r="AP73" s="45"/>
      <c r="AQ73" s="45"/>
      <c r="AR73" s="45"/>
      <c r="AS73" s="45"/>
      <c r="AT73" s="45"/>
      <c r="AU73" s="45"/>
      <c r="AV73" s="45"/>
      <c r="AW73" s="45"/>
      <c r="AX73" s="45"/>
      <c r="AY73" s="45"/>
      <c r="AZ73" s="45"/>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c r="FY73" s="56"/>
      <c r="FZ73" s="56"/>
      <c r="GA73" s="56"/>
      <c r="GB73" s="56"/>
      <c r="GC73" s="56"/>
      <c r="GD73" s="56"/>
      <c r="GE73" s="56"/>
      <c r="GF73" s="56"/>
      <c r="GG73" s="56"/>
      <c r="GH73" s="56"/>
      <c r="GI73" s="56"/>
      <c r="GJ73" s="56"/>
      <c r="GK73" s="56"/>
      <c r="GL73" s="56"/>
      <c r="GM73" s="56"/>
      <c r="GN73" s="56"/>
      <c r="GO73" s="56"/>
      <c r="GP73" s="56"/>
      <c r="GQ73" s="56"/>
      <c r="GR73" s="56"/>
      <c r="GS73" s="56"/>
      <c r="GT73" s="56"/>
      <c r="GU73" s="56"/>
      <c r="GV73" s="56"/>
      <c r="GW73" s="56"/>
      <c r="GX73" s="56"/>
      <c r="GY73" s="56"/>
      <c r="GZ73" s="56"/>
      <c r="HA73" s="56"/>
      <c r="HB73" s="56"/>
      <c r="HC73" s="56"/>
      <c r="HD73" s="56"/>
      <c r="HE73" s="56"/>
      <c r="HF73" s="56"/>
      <c r="HG73" s="56"/>
      <c r="HH73" s="56"/>
      <c r="HI73" s="56"/>
      <c r="HJ73" s="56"/>
      <c r="HK73" s="56"/>
      <c r="HL73" s="56"/>
      <c r="HM73" s="56"/>
      <c r="HN73" s="56"/>
      <c r="HO73" s="56"/>
      <c r="HP73" s="56"/>
      <c r="HQ73" s="56"/>
      <c r="HR73" s="56"/>
      <c r="HS73" s="56"/>
      <c r="HT73" s="56"/>
      <c r="HU73" s="56"/>
      <c r="HV73" s="56"/>
      <c r="HW73" s="56"/>
      <c r="HX73" s="56"/>
      <c r="HY73" s="56"/>
      <c r="HZ73" s="56"/>
      <c r="IA73" s="56"/>
      <c r="IB73" s="56"/>
      <c r="IC73" s="56"/>
      <c r="ID73" s="56"/>
      <c r="IE73" s="56"/>
      <c r="IF73" s="56"/>
      <c r="IG73" s="56"/>
      <c r="IH73" s="56"/>
      <c r="II73" s="56"/>
      <c r="IJ73" s="56"/>
      <c r="IK73" s="56"/>
      <c r="IL73" s="56"/>
      <c r="IM73" s="56"/>
      <c r="IN73" s="56"/>
      <c r="IO73" s="56"/>
      <c r="IP73" s="56"/>
      <c r="IQ73" s="56"/>
      <c r="IR73" s="56"/>
      <c r="IS73" s="56"/>
      <c r="IT73" s="56"/>
      <c r="IU73" s="56"/>
      <c r="IV73" s="56"/>
    </row>
    <row r="74" spans="1:256" s="47" customFormat="1" ht="126.75" customHeight="1" x14ac:dyDescent="0.25">
      <c r="A74" s="123"/>
      <c r="B74" s="123"/>
      <c r="C74" s="75"/>
      <c r="D74" s="78"/>
      <c r="E74" s="81"/>
      <c r="F74" s="81"/>
      <c r="G74" s="63" t="str">
        <f>VLOOKUP(H74,PELIGROS!A$1:G$445,2,0)</f>
        <v>Atropellamiento, Envestir</v>
      </c>
      <c r="H74" s="63" t="s">
        <v>1164</v>
      </c>
      <c r="I74" s="63" t="s">
        <v>1203</v>
      </c>
      <c r="J74" s="63" t="str">
        <f>VLOOKUP(H74,PELIGROS!A$2:G$445,3,0)</f>
        <v>Lesiones, pérdidas materiales, muerte</v>
      </c>
      <c r="K74" s="37" t="s">
        <v>28</v>
      </c>
      <c r="L74" s="63" t="str">
        <f>VLOOKUP(H74,PELIGROS!A$2:G$445,4,0)</f>
        <v>Inspecciones planeadas e inspecciones no planeadas, procedimientos de programas de seguridad y salud en el trabajo</v>
      </c>
      <c r="M74" s="63" t="str">
        <f>VLOOKUP(H74,PELIGROS!A$2:G$445,5,0)</f>
        <v>Programa de seguridad vial, señalización</v>
      </c>
      <c r="N74" s="37">
        <v>2</v>
      </c>
      <c r="O74" s="48">
        <v>3</v>
      </c>
      <c r="P74" s="48">
        <v>60</v>
      </c>
      <c r="Q74" s="49">
        <f t="shared" si="0"/>
        <v>6</v>
      </c>
      <c r="R74" s="49">
        <f t="shared" si="1"/>
        <v>360</v>
      </c>
      <c r="S74" s="39" t="str">
        <f t="shared" si="2"/>
        <v>M-6</v>
      </c>
      <c r="T74" s="50" t="str">
        <f t="shared" si="3"/>
        <v>II</v>
      </c>
      <c r="U74" s="68" t="str">
        <f t="shared" si="4"/>
        <v>No Aceptable o Aceptable Con Control Especifico</v>
      </c>
      <c r="V74" s="93"/>
      <c r="W74" s="63" t="str">
        <f>VLOOKUP(H74,PELIGROS!A$2:G$445,6,0)</f>
        <v>Muerte</v>
      </c>
      <c r="X74" s="37" t="s">
        <v>30</v>
      </c>
      <c r="Y74" s="37" t="s">
        <v>30</v>
      </c>
      <c r="Z74" s="37" t="s">
        <v>30</v>
      </c>
      <c r="AA74" s="39" t="s">
        <v>30</v>
      </c>
      <c r="AB74" s="63" t="str">
        <f>VLOOKUP(H74,PELIGROS!A$2:G$445,7,0)</f>
        <v>Seguridad vial y manejo defensivo, aseguramiento de áreas de trabajo</v>
      </c>
      <c r="AC74" s="37" t="s">
        <v>1222</v>
      </c>
      <c r="AD74" s="75"/>
      <c r="AE74" s="45"/>
      <c r="AF74" s="45"/>
      <c r="AG74" s="45"/>
      <c r="AH74" s="45"/>
      <c r="AI74" s="45"/>
      <c r="AJ74" s="45"/>
      <c r="AK74" s="45"/>
      <c r="AL74" s="45"/>
      <c r="AM74" s="45"/>
      <c r="AN74" s="45"/>
      <c r="AO74" s="45"/>
      <c r="AP74" s="45"/>
      <c r="AQ74" s="45"/>
      <c r="AR74" s="45"/>
      <c r="AS74" s="45"/>
      <c r="AT74" s="45"/>
      <c r="AU74" s="45"/>
      <c r="AV74" s="45"/>
      <c r="AW74" s="45"/>
      <c r="AX74" s="45"/>
      <c r="AY74" s="45"/>
      <c r="AZ74" s="45"/>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c r="FT74" s="56"/>
      <c r="FU74" s="56"/>
      <c r="FV74" s="56"/>
      <c r="FW74" s="56"/>
      <c r="FX74" s="56"/>
      <c r="FY74" s="56"/>
      <c r="FZ74" s="56"/>
      <c r="GA74" s="56"/>
      <c r="GB74" s="56"/>
      <c r="GC74" s="56"/>
      <c r="GD74" s="56"/>
      <c r="GE74" s="56"/>
      <c r="GF74" s="56"/>
      <c r="GG74" s="56"/>
      <c r="GH74" s="56"/>
      <c r="GI74" s="56"/>
      <c r="GJ74" s="56"/>
      <c r="GK74" s="56"/>
      <c r="GL74" s="56"/>
      <c r="GM74" s="56"/>
      <c r="GN74" s="56"/>
      <c r="GO74" s="56"/>
      <c r="GP74" s="56"/>
      <c r="GQ74" s="56"/>
      <c r="GR74" s="56"/>
      <c r="GS74" s="56"/>
      <c r="GT74" s="56"/>
      <c r="GU74" s="56"/>
      <c r="GV74" s="56"/>
      <c r="GW74" s="56"/>
      <c r="GX74" s="56"/>
      <c r="GY74" s="56"/>
      <c r="GZ74" s="56"/>
      <c r="HA74" s="56"/>
      <c r="HB74" s="56"/>
      <c r="HC74" s="56"/>
      <c r="HD74" s="56"/>
      <c r="HE74" s="56"/>
      <c r="HF74" s="56"/>
      <c r="HG74" s="56"/>
      <c r="HH74" s="56"/>
      <c r="HI74" s="56"/>
      <c r="HJ74" s="56"/>
      <c r="HK74" s="56"/>
      <c r="HL74" s="56"/>
      <c r="HM74" s="56"/>
      <c r="HN74" s="56"/>
      <c r="HO74" s="56"/>
      <c r="HP74" s="56"/>
      <c r="HQ74" s="56"/>
      <c r="HR74" s="56"/>
      <c r="HS74" s="56"/>
      <c r="HT74" s="56"/>
      <c r="HU74" s="56"/>
      <c r="HV74" s="56"/>
      <c r="HW74" s="56"/>
      <c r="HX74" s="56"/>
      <c r="HY74" s="56"/>
      <c r="HZ74" s="56"/>
      <c r="IA74" s="56"/>
      <c r="IB74" s="56"/>
      <c r="IC74" s="56"/>
      <c r="ID74" s="56"/>
      <c r="IE74" s="56"/>
      <c r="IF74" s="56"/>
      <c r="IG74" s="56"/>
      <c r="IH74" s="56"/>
      <c r="II74" s="56"/>
      <c r="IJ74" s="56"/>
      <c r="IK74" s="56"/>
      <c r="IL74" s="56"/>
      <c r="IM74" s="56"/>
      <c r="IN74" s="56"/>
      <c r="IO74" s="56"/>
      <c r="IP74" s="56"/>
      <c r="IQ74" s="56"/>
      <c r="IR74" s="56"/>
      <c r="IS74" s="56"/>
      <c r="IT74" s="56"/>
      <c r="IU74" s="56"/>
      <c r="IV74" s="56"/>
    </row>
    <row r="75" spans="1:256" s="47" customFormat="1" ht="126.75" customHeight="1" x14ac:dyDescent="0.25">
      <c r="A75" s="123"/>
      <c r="B75" s="123"/>
      <c r="C75" s="75"/>
      <c r="D75" s="78"/>
      <c r="E75" s="81"/>
      <c r="F75" s="81"/>
      <c r="G75" s="63" t="str">
        <f>VLOOKUP(H75,PELIGROS!A$1:G$445,2,0)</f>
        <v>Atraco, golpiza, atentados y secuestrados</v>
      </c>
      <c r="H75" s="63" t="s">
        <v>54</v>
      </c>
      <c r="I75" s="63" t="s">
        <v>1203</v>
      </c>
      <c r="J75" s="63" t="str">
        <f>VLOOKUP(H75,PELIGROS!A$2:G$445,3,0)</f>
        <v>Estrés, golpes, Secuestros</v>
      </c>
      <c r="K75" s="37" t="s">
        <v>28</v>
      </c>
      <c r="L75" s="63" t="str">
        <f>VLOOKUP(H75,PELIGROS!A$2:G$445,4,0)</f>
        <v>Inspecciones planeadas e inspecciones no planeadas, procedimientos de programas de seguridad y salud en el trabajo</v>
      </c>
      <c r="M75" s="63" t="str">
        <f>VLOOKUP(H75,PELIGROS!A$2:G$445,5,0)</f>
        <v xml:space="preserve">Uniformes Corporativos, Chaquetas corporativas, Carnetización
</v>
      </c>
      <c r="N75" s="37">
        <v>2</v>
      </c>
      <c r="O75" s="48">
        <v>3</v>
      </c>
      <c r="P75" s="48">
        <v>60</v>
      </c>
      <c r="Q75" s="49">
        <f t="shared" ref="Q75:Q97" si="10">N75*O75</f>
        <v>6</v>
      </c>
      <c r="R75" s="49">
        <f t="shared" ref="R75:R97" si="11">P75*Q75</f>
        <v>360</v>
      </c>
      <c r="S75" s="39" t="str">
        <f t="shared" ref="S75:S97" si="12">IF(Q75=40,"MA-40",IF(Q75=30,"MA-30",IF(Q75=20,"A-20",IF(Q75=10,"A-10",IF(Q75=24,"MA-24",IF(Q75=18,"A-18",IF(Q75=12,"A-12",IF(Q75=6,"M-6",IF(Q75=8,"M-8",IF(Q75=6,"M-6",IF(Q75=4,"B-4",IF(Q75=2,"B-2",))))))))))))</f>
        <v>M-6</v>
      </c>
      <c r="T75" s="50" t="str">
        <f t="shared" ref="T75:T97" si="13">IF(R75&lt;=20,"IV",IF(R75&lt;=120,"III",IF(R75&lt;=500,"II",IF(R75&lt;=4000,"I"))))</f>
        <v>II</v>
      </c>
      <c r="U75" s="68" t="str">
        <f t="shared" ref="U75:U88" si="14">IF(T75=0,"",IF(T75="IV","Aceptable",IF(T75="III","Mejorable",IF(T75="II","No Aceptable o Aceptable Con Control Especifico",IF(T75="I","No Aceptable","")))))</f>
        <v>No Aceptable o Aceptable Con Control Especifico</v>
      </c>
      <c r="V75" s="93"/>
      <c r="W75" s="63" t="str">
        <f>VLOOKUP(H75,PELIGROS!A$2:G$445,6,0)</f>
        <v>Secuestros</v>
      </c>
      <c r="X75" s="37" t="s">
        <v>30</v>
      </c>
      <c r="Y75" s="37" t="s">
        <v>30</v>
      </c>
      <c r="Z75" s="37" t="s">
        <v>30</v>
      </c>
      <c r="AA75" s="39" t="s">
        <v>30</v>
      </c>
      <c r="AB75" s="63" t="str">
        <f>VLOOKUP(H75,PELIGROS!A$2:G$445,7,0)</f>
        <v>N/A</v>
      </c>
      <c r="AC75" s="37" t="s">
        <v>1223</v>
      </c>
      <c r="AD75" s="75"/>
      <c r="AE75" s="45"/>
      <c r="AF75" s="45"/>
      <c r="AG75" s="45"/>
      <c r="AH75" s="45"/>
      <c r="AI75" s="45"/>
      <c r="AJ75" s="45"/>
      <c r="AK75" s="45"/>
      <c r="AL75" s="45"/>
      <c r="AM75" s="45"/>
      <c r="AN75" s="45"/>
      <c r="AO75" s="45"/>
      <c r="AP75" s="45"/>
      <c r="AQ75" s="45"/>
      <c r="AR75" s="45"/>
      <c r="AS75" s="45"/>
      <c r="AT75" s="45"/>
      <c r="AU75" s="45"/>
      <c r="AV75" s="45"/>
      <c r="AW75" s="45"/>
      <c r="AX75" s="45"/>
      <c r="AY75" s="45"/>
      <c r="AZ75" s="45"/>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c r="FT75" s="56"/>
      <c r="FU75" s="56"/>
      <c r="FV75" s="56"/>
      <c r="FW75" s="56"/>
      <c r="FX75" s="56"/>
      <c r="FY75" s="56"/>
      <c r="FZ75" s="56"/>
      <c r="GA75" s="56"/>
      <c r="GB75" s="56"/>
      <c r="GC75" s="56"/>
      <c r="GD75" s="56"/>
      <c r="GE75" s="56"/>
      <c r="GF75" s="56"/>
      <c r="GG75" s="56"/>
      <c r="GH75" s="56"/>
      <c r="GI75" s="56"/>
      <c r="GJ75" s="56"/>
      <c r="GK75" s="56"/>
      <c r="GL75" s="56"/>
      <c r="GM75" s="56"/>
      <c r="GN75" s="56"/>
      <c r="GO75" s="56"/>
      <c r="GP75" s="56"/>
      <c r="GQ75" s="56"/>
      <c r="GR75" s="56"/>
      <c r="GS75" s="56"/>
      <c r="GT75" s="56"/>
      <c r="GU75" s="56"/>
      <c r="GV75" s="56"/>
      <c r="GW75" s="56"/>
      <c r="GX75" s="56"/>
      <c r="GY75" s="56"/>
      <c r="GZ75" s="56"/>
      <c r="HA75" s="56"/>
      <c r="HB75" s="56"/>
      <c r="HC75" s="56"/>
      <c r="HD75" s="56"/>
      <c r="HE75" s="56"/>
      <c r="HF75" s="56"/>
      <c r="HG75" s="56"/>
      <c r="HH75" s="56"/>
      <c r="HI75" s="56"/>
      <c r="HJ75" s="56"/>
      <c r="HK75" s="56"/>
      <c r="HL75" s="56"/>
      <c r="HM75" s="56"/>
      <c r="HN75" s="56"/>
      <c r="HO75" s="56"/>
      <c r="HP75" s="56"/>
      <c r="HQ75" s="56"/>
      <c r="HR75" s="56"/>
      <c r="HS75" s="56"/>
      <c r="HT75" s="56"/>
      <c r="HU75" s="56"/>
      <c r="HV75" s="56"/>
      <c r="HW75" s="56"/>
      <c r="HX75" s="56"/>
      <c r="HY75" s="56"/>
      <c r="HZ75" s="56"/>
      <c r="IA75" s="56"/>
      <c r="IB75" s="56"/>
      <c r="IC75" s="56"/>
      <c r="ID75" s="56"/>
      <c r="IE75" s="56"/>
      <c r="IF75" s="56"/>
      <c r="IG75" s="56"/>
      <c r="IH75" s="56"/>
      <c r="II75" s="56"/>
      <c r="IJ75" s="56"/>
      <c r="IK75" s="56"/>
      <c r="IL75" s="56"/>
      <c r="IM75" s="56"/>
      <c r="IN75" s="56"/>
      <c r="IO75" s="56"/>
      <c r="IP75" s="56"/>
      <c r="IQ75" s="56"/>
      <c r="IR75" s="56"/>
      <c r="IS75" s="56"/>
      <c r="IT75" s="56"/>
      <c r="IU75" s="56"/>
      <c r="IV75" s="56"/>
    </row>
    <row r="76" spans="1:256" s="47" customFormat="1" ht="126.75" customHeight="1" x14ac:dyDescent="0.25">
      <c r="A76" s="123"/>
      <c r="B76" s="123"/>
      <c r="C76" s="75"/>
      <c r="D76" s="78"/>
      <c r="E76" s="81"/>
      <c r="F76" s="81"/>
      <c r="G76" s="63" t="str">
        <f>VLOOKUP(H76,PELIGROS!A$1:G$445,2,0)</f>
        <v>SISMOS, INCENDIOS, INUNDACIONES, TERREMOTOS, VENDAVALES, DERRUMBE</v>
      </c>
      <c r="H76" s="63" t="s">
        <v>58</v>
      </c>
      <c r="I76" s="63" t="s">
        <v>1204</v>
      </c>
      <c r="J76" s="63" t="str">
        <f>VLOOKUP(H76,PELIGROS!A$2:G$445,3,0)</f>
        <v>SISMOS, INCENDIOS, INUNDACIONES, TERREMOTOS, VENDAVALES</v>
      </c>
      <c r="K76" s="37" t="s">
        <v>28</v>
      </c>
      <c r="L76" s="63" t="str">
        <f>VLOOKUP(H76,PELIGROS!A$2:G$445,4,0)</f>
        <v>Inspecciones planeadas e inspecciones no planeadas, procedimientos de programas de seguridad y salud en el trabajo</v>
      </c>
      <c r="M76" s="63" t="str">
        <f>VLOOKUP(H76,PELIGROS!A$2:G$445,5,0)</f>
        <v>BRIGADAS DE EMERGENCIAS</v>
      </c>
      <c r="N76" s="37">
        <v>2</v>
      </c>
      <c r="O76" s="48">
        <v>1</v>
      </c>
      <c r="P76" s="48">
        <v>100</v>
      </c>
      <c r="Q76" s="49">
        <f t="shared" si="10"/>
        <v>2</v>
      </c>
      <c r="R76" s="49">
        <f t="shared" si="11"/>
        <v>200</v>
      </c>
      <c r="S76" s="39" t="str">
        <f t="shared" si="12"/>
        <v>B-2</v>
      </c>
      <c r="T76" s="50" t="str">
        <f t="shared" si="13"/>
        <v>II</v>
      </c>
      <c r="U76" s="68" t="str">
        <f t="shared" si="14"/>
        <v>No Aceptable o Aceptable Con Control Especifico</v>
      </c>
      <c r="V76" s="93"/>
      <c r="W76" s="63" t="str">
        <f>VLOOKUP(H76,PELIGROS!A$2:G$445,6,0)</f>
        <v>MUERTE</v>
      </c>
      <c r="X76" s="37" t="s">
        <v>30</v>
      </c>
      <c r="Y76" s="37" t="s">
        <v>30</v>
      </c>
      <c r="Z76" s="37" t="s">
        <v>30</v>
      </c>
      <c r="AA76" s="39" t="s">
        <v>30</v>
      </c>
      <c r="AB76" s="63" t="str">
        <f>VLOOKUP(H76,PELIGROS!A$2:G$445,7,0)</f>
        <v>ENTRENAMIENTO DE LA BRIGADA; DIVULGACIÓN DE PLAN DE EMERGENCIA</v>
      </c>
      <c r="AC76" s="37" t="s">
        <v>1175</v>
      </c>
      <c r="AD76" s="75"/>
      <c r="AE76" s="45"/>
      <c r="AF76" s="45"/>
      <c r="AG76" s="45"/>
      <c r="AH76" s="45"/>
      <c r="AI76" s="45"/>
      <c r="AJ76" s="45"/>
      <c r="AK76" s="45"/>
      <c r="AL76" s="45"/>
      <c r="AM76" s="45"/>
      <c r="AN76" s="45"/>
      <c r="AO76" s="45"/>
      <c r="AP76" s="45"/>
      <c r="AQ76" s="45"/>
      <c r="AR76" s="45"/>
      <c r="AS76" s="45"/>
      <c r="AT76" s="45"/>
      <c r="AU76" s="45"/>
      <c r="AV76" s="45"/>
      <c r="AW76" s="45"/>
      <c r="AX76" s="45"/>
      <c r="AY76" s="45"/>
      <c r="AZ76" s="45"/>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c r="FT76" s="56"/>
      <c r="FU76" s="56"/>
      <c r="FV76" s="56"/>
      <c r="FW76" s="56"/>
      <c r="FX76" s="56"/>
      <c r="FY76" s="56"/>
      <c r="FZ76" s="56"/>
      <c r="GA76" s="56"/>
      <c r="GB76" s="56"/>
      <c r="GC76" s="56"/>
      <c r="GD76" s="56"/>
      <c r="GE76" s="56"/>
      <c r="GF76" s="56"/>
      <c r="GG76" s="56"/>
      <c r="GH76" s="56"/>
      <c r="GI76" s="56"/>
      <c r="GJ76" s="56"/>
      <c r="GK76" s="56"/>
      <c r="GL76" s="56"/>
      <c r="GM76" s="56"/>
      <c r="GN76" s="56"/>
      <c r="GO76" s="56"/>
      <c r="GP76" s="56"/>
      <c r="GQ76" s="56"/>
      <c r="GR76" s="56"/>
      <c r="GS76" s="56"/>
      <c r="GT76" s="56"/>
      <c r="GU76" s="56"/>
      <c r="GV76" s="56"/>
      <c r="GW76" s="56"/>
      <c r="GX76" s="56"/>
      <c r="GY76" s="56"/>
      <c r="GZ76" s="56"/>
      <c r="HA76" s="56"/>
      <c r="HB76" s="56"/>
      <c r="HC76" s="56"/>
      <c r="HD76" s="56"/>
      <c r="HE76" s="56"/>
      <c r="HF76" s="56"/>
      <c r="HG76" s="56"/>
      <c r="HH76" s="56"/>
      <c r="HI76" s="56"/>
      <c r="HJ76" s="56"/>
      <c r="HK76" s="56"/>
      <c r="HL76" s="56"/>
      <c r="HM76" s="56"/>
      <c r="HN76" s="56"/>
      <c r="HO76" s="56"/>
      <c r="HP76" s="56"/>
      <c r="HQ76" s="56"/>
      <c r="HR76" s="56"/>
      <c r="HS76" s="56"/>
      <c r="HT76" s="56"/>
      <c r="HU76" s="56"/>
      <c r="HV76" s="56"/>
      <c r="HW76" s="56"/>
      <c r="HX76" s="56"/>
      <c r="HY76" s="56"/>
      <c r="HZ76" s="56"/>
      <c r="IA76" s="56"/>
      <c r="IB76" s="56"/>
      <c r="IC76" s="56"/>
      <c r="ID76" s="56"/>
      <c r="IE76" s="56"/>
      <c r="IF76" s="56"/>
      <c r="IG76" s="56"/>
      <c r="IH76" s="56"/>
      <c r="II76" s="56"/>
      <c r="IJ76" s="56"/>
      <c r="IK76" s="56"/>
      <c r="IL76" s="56"/>
      <c r="IM76" s="56"/>
      <c r="IN76" s="56"/>
      <c r="IO76" s="56"/>
      <c r="IP76" s="56"/>
      <c r="IQ76" s="56"/>
      <c r="IR76" s="56"/>
      <c r="IS76" s="56"/>
      <c r="IT76" s="56"/>
      <c r="IU76" s="56"/>
      <c r="IV76" s="56"/>
    </row>
    <row r="77" spans="1:256" s="47" customFormat="1" ht="126.75" customHeight="1" x14ac:dyDescent="0.25">
      <c r="A77" s="123"/>
      <c r="B77" s="123"/>
      <c r="C77" s="75"/>
      <c r="D77" s="78"/>
      <c r="E77" s="81"/>
      <c r="F77" s="81"/>
      <c r="G77" s="63" t="str">
        <f>VLOOKUP(H77,PELIGROS!A$1:G$445,2,0)</f>
        <v>INFRAROJA, ULTRAVIOLETA, VISIBLE, RADIOFRECUENCIA, MICROONDAS, LASER</v>
      </c>
      <c r="H77" s="63" t="s">
        <v>63</v>
      </c>
      <c r="I77" s="63" t="s">
        <v>1205</v>
      </c>
      <c r="J77" s="63" t="str">
        <f>VLOOKUP(H77,PELIGROS!A$2:G$445,3,0)</f>
        <v>CÁNCER, LESIONES DÉRMICAS Y OCULARES</v>
      </c>
      <c r="K77" s="37" t="s">
        <v>28</v>
      </c>
      <c r="L77" s="63" t="str">
        <f>VLOOKUP(H77,PELIGROS!A$2:G$445,4,0)</f>
        <v>Inspecciones planeadas e inspecciones no planeadas, procedimientos de programas de seguridad y salud en el trabajo</v>
      </c>
      <c r="M77" s="63" t="str">
        <f>VLOOKUP(H77,PELIGROS!A$2:G$445,5,0)</f>
        <v>PROGRAMA BLOQUEADOR SOLAR</v>
      </c>
      <c r="N77" s="37">
        <v>2</v>
      </c>
      <c r="O77" s="48">
        <v>3</v>
      </c>
      <c r="P77" s="48">
        <v>10</v>
      </c>
      <c r="Q77" s="49">
        <f t="shared" si="10"/>
        <v>6</v>
      </c>
      <c r="R77" s="49">
        <f t="shared" si="11"/>
        <v>60</v>
      </c>
      <c r="S77" s="39" t="str">
        <f t="shared" si="12"/>
        <v>M-6</v>
      </c>
      <c r="T77" s="50" t="str">
        <f t="shared" si="13"/>
        <v>III</v>
      </c>
      <c r="U77" s="68" t="str">
        <f t="shared" si="14"/>
        <v>Mejorable</v>
      </c>
      <c r="V77" s="93"/>
      <c r="W77" s="63" t="str">
        <f>VLOOKUP(H77,PELIGROS!A$2:G$445,6,0)</f>
        <v>CÁNCER</v>
      </c>
      <c r="X77" s="37" t="s">
        <v>30</v>
      </c>
      <c r="Y77" s="37" t="s">
        <v>30</v>
      </c>
      <c r="Z77" s="37" t="s">
        <v>30</v>
      </c>
      <c r="AA77" s="39" t="s">
        <v>30</v>
      </c>
      <c r="AB77" s="63" t="str">
        <f>VLOOKUP(H77,PELIGROS!A$2:G$445,7,0)</f>
        <v>N/A</v>
      </c>
      <c r="AC77" s="37" t="s">
        <v>1176</v>
      </c>
      <c r="AD77" s="75"/>
      <c r="AE77" s="45"/>
      <c r="AF77" s="45"/>
      <c r="AG77" s="45"/>
      <c r="AH77" s="45"/>
      <c r="AI77" s="45"/>
      <c r="AJ77" s="45"/>
      <c r="AK77" s="45"/>
      <c r="AL77" s="45"/>
      <c r="AM77" s="45"/>
      <c r="AN77" s="45"/>
      <c r="AO77" s="45"/>
      <c r="AP77" s="45"/>
      <c r="AQ77" s="45"/>
      <c r="AR77" s="45"/>
      <c r="AS77" s="45"/>
      <c r="AT77" s="45"/>
      <c r="AU77" s="45"/>
      <c r="AV77" s="45"/>
      <c r="AW77" s="45"/>
      <c r="AX77" s="45"/>
      <c r="AY77" s="45"/>
      <c r="AZ77" s="45"/>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56"/>
      <c r="FX77" s="56"/>
      <c r="FY77" s="56"/>
      <c r="FZ77" s="56"/>
      <c r="GA77" s="56"/>
      <c r="GB77" s="56"/>
      <c r="GC77" s="56"/>
      <c r="GD77" s="56"/>
      <c r="GE77" s="56"/>
      <c r="GF77" s="56"/>
      <c r="GG77" s="56"/>
      <c r="GH77" s="56"/>
      <c r="GI77" s="56"/>
      <c r="GJ77" s="56"/>
      <c r="GK77" s="56"/>
      <c r="GL77" s="56"/>
      <c r="GM77" s="56"/>
      <c r="GN77" s="56"/>
      <c r="GO77" s="56"/>
      <c r="GP77" s="56"/>
      <c r="GQ77" s="56"/>
      <c r="GR77" s="56"/>
      <c r="GS77" s="56"/>
      <c r="GT77" s="56"/>
      <c r="GU77" s="56"/>
      <c r="GV77" s="56"/>
      <c r="GW77" s="56"/>
      <c r="GX77" s="56"/>
      <c r="GY77" s="56"/>
      <c r="GZ77" s="56"/>
      <c r="HA77" s="56"/>
      <c r="HB77" s="56"/>
      <c r="HC77" s="56"/>
      <c r="HD77" s="56"/>
      <c r="HE77" s="56"/>
      <c r="HF77" s="56"/>
      <c r="HG77" s="56"/>
      <c r="HH77" s="56"/>
      <c r="HI77" s="56"/>
      <c r="HJ77" s="56"/>
      <c r="HK77" s="56"/>
      <c r="HL77" s="56"/>
      <c r="HM77" s="56"/>
      <c r="HN77" s="56"/>
      <c r="HO77" s="56"/>
      <c r="HP77" s="56"/>
      <c r="HQ77" s="56"/>
      <c r="HR77" s="56"/>
      <c r="HS77" s="56"/>
      <c r="HT77" s="56"/>
      <c r="HU77" s="56"/>
      <c r="HV77" s="56"/>
      <c r="HW77" s="56"/>
      <c r="HX77" s="56"/>
      <c r="HY77" s="56"/>
      <c r="HZ77" s="56"/>
      <c r="IA77" s="56"/>
      <c r="IB77" s="56"/>
      <c r="IC77" s="56"/>
      <c r="ID77" s="56"/>
      <c r="IE77" s="56"/>
      <c r="IF77" s="56"/>
      <c r="IG77" s="56"/>
      <c r="IH77" s="56"/>
      <c r="II77" s="56"/>
      <c r="IJ77" s="56"/>
      <c r="IK77" s="56"/>
      <c r="IL77" s="56"/>
      <c r="IM77" s="56"/>
      <c r="IN77" s="56"/>
      <c r="IO77" s="56"/>
      <c r="IP77" s="56"/>
      <c r="IQ77" s="56"/>
      <c r="IR77" s="56"/>
      <c r="IS77" s="56"/>
      <c r="IT77" s="56"/>
      <c r="IU77" s="56"/>
      <c r="IV77" s="56"/>
    </row>
    <row r="78" spans="1:256" s="47" customFormat="1" ht="126.75" customHeight="1" x14ac:dyDescent="0.25">
      <c r="A78" s="123"/>
      <c r="B78" s="123"/>
      <c r="C78" s="75"/>
      <c r="D78" s="78"/>
      <c r="E78" s="81"/>
      <c r="F78" s="81"/>
      <c r="G78" s="63" t="str">
        <f>VLOOKUP(H78,PELIGROS!A$1:G$445,2,0)</f>
        <v>ENERGÍA TÉRMICA, CAMBIO DE TEMPERATURA DURANTE LOS RECORRIDOS</v>
      </c>
      <c r="H78" s="63" t="s">
        <v>162</v>
      </c>
      <c r="I78" s="63" t="s">
        <v>1205</v>
      </c>
      <c r="J78" s="63" t="str">
        <f>VLOOKUP(H78,PELIGROS!A$2:G$445,3,0)</f>
        <v xml:space="preserve"> GOLPE DE CALOR,  DESHIDRATACIÓN</v>
      </c>
      <c r="K78" s="37" t="s">
        <v>28</v>
      </c>
      <c r="L78" s="63" t="str">
        <f>VLOOKUP(H78,PELIGROS!A$2:G$445,4,0)</f>
        <v>Inspecciones planeadas e inspecciones no planeadas, procedimientos de programas de seguridad y salud en el trabajo</v>
      </c>
      <c r="M78" s="63" t="str">
        <f>VLOOKUP(H78,PELIGROS!A$2:G$445,5,0)</f>
        <v>NO OBSERVADO</v>
      </c>
      <c r="N78" s="37">
        <v>2</v>
      </c>
      <c r="O78" s="48">
        <v>2</v>
      </c>
      <c r="P78" s="48">
        <v>10</v>
      </c>
      <c r="Q78" s="49">
        <f t="shared" si="10"/>
        <v>4</v>
      </c>
      <c r="R78" s="49">
        <f t="shared" si="11"/>
        <v>40</v>
      </c>
      <c r="S78" s="39" t="str">
        <f t="shared" si="12"/>
        <v>B-4</v>
      </c>
      <c r="T78" s="50" t="str">
        <f t="shared" si="13"/>
        <v>III</v>
      </c>
      <c r="U78" s="68" t="str">
        <f t="shared" si="14"/>
        <v>Mejorable</v>
      </c>
      <c r="V78" s="93"/>
      <c r="W78" s="63" t="str">
        <f>VLOOKUP(H78,PELIGROS!A$2:G$445,6,0)</f>
        <v>CÁNCER DE PIEL</v>
      </c>
      <c r="X78" s="37" t="s">
        <v>30</v>
      </c>
      <c r="Y78" s="37" t="s">
        <v>30</v>
      </c>
      <c r="Z78" s="37" t="s">
        <v>30</v>
      </c>
      <c r="AA78" s="39" t="s">
        <v>30</v>
      </c>
      <c r="AB78" s="63" t="str">
        <f>VLOOKUP(H78,PELIGROS!A$2:G$445,7,0)</f>
        <v>N/A</v>
      </c>
      <c r="AC78" s="37" t="s">
        <v>1224</v>
      </c>
      <c r="AD78" s="75"/>
      <c r="AE78" s="45"/>
      <c r="AF78" s="45"/>
      <c r="AG78" s="45"/>
      <c r="AH78" s="45"/>
      <c r="AI78" s="45"/>
      <c r="AJ78" s="45"/>
      <c r="AK78" s="45"/>
      <c r="AL78" s="45"/>
      <c r="AM78" s="45"/>
      <c r="AN78" s="45"/>
      <c r="AO78" s="45"/>
      <c r="AP78" s="45"/>
      <c r="AQ78" s="45"/>
      <c r="AR78" s="45"/>
      <c r="AS78" s="45"/>
      <c r="AT78" s="45"/>
      <c r="AU78" s="45"/>
      <c r="AV78" s="45"/>
      <c r="AW78" s="45"/>
      <c r="AX78" s="45"/>
      <c r="AY78" s="45"/>
      <c r="AZ78" s="45"/>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c r="FT78" s="56"/>
      <c r="FU78" s="56"/>
      <c r="FV78" s="56"/>
      <c r="FW78" s="56"/>
      <c r="FX78" s="56"/>
      <c r="FY78" s="56"/>
      <c r="FZ78" s="56"/>
      <c r="GA78" s="56"/>
      <c r="GB78" s="56"/>
      <c r="GC78" s="56"/>
      <c r="GD78" s="56"/>
      <c r="GE78" s="56"/>
      <c r="GF78" s="56"/>
      <c r="GG78" s="56"/>
      <c r="GH78" s="56"/>
      <c r="GI78" s="56"/>
      <c r="GJ78" s="56"/>
      <c r="GK78" s="56"/>
      <c r="GL78" s="56"/>
      <c r="GM78" s="56"/>
      <c r="GN78" s="56"/>
      <c r="GO78" s="56"/>
      <c r="GP78" s="56"/>
      <c r="GQ78" s="56"/>
      <c r="GR78" s="56"/>
      <c r="GS78" s="56"/>
      <c r="GT78" s="56"/>
      <c r="GU78" s="56"/>
      <c r="GV78" s="56"/>
      <c r="GW78" s="56"/>
      <c r="GX78" s="56"/>
      <c r="GY78" s="56"/>
      <c r="GZ78" s="56"/>
      <c r="HA78" s="56"/>
      <c r="HB78" s="56"/>
      <c r="HC78" s="56"/>
      <c r="HD78" s="56"/>
      <c r="HE78" s="56"/>
      <c r="HF78" s="56"/>
      <c r="HG78" s="56"/>
      <c r="HH78" s="56"/>
      <c r="HI78" s="56"/>
      <c r="HJ78" s="56"/>
      <c r="HK78" s="56"/>
      <c r="HL78" s="56"/>
      <c r="HM78" s="56"/>
      <c r="HN78" s="56"/>
      <c r="HO78" s="56"/>
      <c r="HP78" s="56"/>
      <c r="HQ78" s="56"/>
      <c r="HR78" s="56"/>
      <c r="HS78" s="56"/>
      <c r="HT78" s="56"/>
      <c r="HU78" s="56"/>
      <c r="HV78" s="56"/>
      <c r="HW78" s="56"/>
      <c r="HX78" s="56"/>
      <c r="HY78" s="56"/>
      <c r="HZ78" s="56"/>
      <c r="IA78" s="56"/>
      <c r="IB78" s="56"/>
      <c r="IC78" s="56"/>
      <c r="ID78" s="56"/>
      <c r="IE78" s="56"/>
      <c r="IF78" s="56"/>
      <c r="IG78" s="56"/>
      <c r="IH78" s="56"/>
      <c r="II78" s="56"/>
      <c r="IJ78" s="56"/>
      <c r="IK78" s="56"/>
      <c r="IL78" s="56"/>
      <c r="IM78" s="56"/>
      <c r="IN78" s="56"/>
      <c r="IO78" s="56"/>
      <c r="IP78" s="56"/>
      <c r="IQ78" s="56"/>
      <c r="IR78" s="56"/>
      <c r="IS78" s="56"/>
      <c r="IT78" s="56"/>
      <c r="IU78" s="56"/>
      <c r="IV78" s="56"/>
    </row>
    <row r="79" spans="1:256" s="47" customFormat="1" ht="126.75" customHeight="1" x14ac:dyDescent="0.25">
      <c r="A79" s="123"/>
      <c r="B79" s="123"/>
      <c r="C79" s="75"/>
      <c r="D79" s="78"/>
      <c r="E79" s="81"/>
      <c r="F79" s="81"/>
      <c r="G79" s="63" t="str">
        <f>VLOOKUP(H79,PELIGROS!A$1:G$445,2,0)</f>
        <v>CONCENTRACIÓN EN ACTIVIDADES DE ALTO DESEMPEÑO MENTAL</v>
      </c>
      <c r="H79" s="63" t="s">
        <v>68</v>
      </c>
      <c r="I79" s="63" t="s">
        <v>1206</v>
      </c>
      <c r="J79" s="63" t="str">
        <f>VLOOKUP(H79,PELIGROS!A$2:G$445,3,0)</f>
        <v>ESTRÉS, CEFALEA, IRRITABILIDAD</v>
      </c>
      <c r="K79" s="37" t="s">
        <v>28</v>
      </c>
      <c r="L79" s="63" t="str">
        <f>VLOOKUP(H79,PELIGROS!A$2:G$445,4,0)</f>
        <v>N/A</v>
      </c>
      <c r="M79" s="63" t="str">
        <f>VLOOKUP(H79,PELIGROS!A$2:G$445,5,0)</f>
        <v>PVE PSICOSOCIAL</v>
      </c>
      <c r="N79" s="37">
        <v>2</v>
      </c>
      <c r="O79" s="48">
        <v>3</v>
      </c>
      <c r="P79" s="48">
        <v>10</v>
      </c>
      <c r="Q79" s="49">
        <f t="shared" si="10"/>
        <v>6</v>
      </c>
      <c r="R79" s="49">
        <f t="shared" si="11"/>
        <v>60</v>
      </c>
      <c r="S79" s="39" t="str">
        <f t="shared" si="12"/>
        <v>M-6</v>
      </c>
      <c r="T79" s="50" t="str">
        <f t="shared" si="13"/>
        <v>III</v>
      </c>
      <c r="U79" s="68" t="str">
        <f t="shared" si="14"/>
        <v>Mejorable</v>
      </c>
      <c r="V79" s="93"/>
      <c r="W79" s="63" t="str">
        <f>VLOOKUP(H79,PELIGROS!A$2:G$445,6,0)</f>
        <v>ESTRÉS</v>
      </c>
      <c r="X79" s="37" t="s">
        <v>30</v>
      </c>
      <c r="Y79" s="37" t="s">
        <v>30</v>
      </c>
      <c r="Z79" s="37" t="s">
        <v>30</v>
      </c>
      <c r="AA79" s="39" t="s">
        <v>30</v>
      </c>
      <c r="AB79" s="63" t="str">
        <f>VLOOKUP(H79,PELIGROS!A$2:G$445,7,0)</f>
        <v>N/A</v>
      </c>
      <c r="AC79" s="37" t="s">
        <v>1177</v>
      </c>
      <c r="AD79" s="75"/>
      <c r="AE79" s="45"/>
      <c r="AF79" s="45"/>
      <c r="AG79" s="45"/>
      <c r="AH79" s="45"/>
      <c r="AI79" s="45"/>
      <c r="AJ79" s="45"/>
      <c r="AK79" s="45"/>
      <c r="AL79" s="45"/>
      <c r="AM79" s="45"/>
      <c r="AN79" s="45"/>
      <c r="AO79" s="45"/>
      <c r="AP79" s="45"/>
      <c r="AQ79" s="45"/>
      <c r="AR79" s="45"/>
      <c r="AS79" s="45"/>
      <c r="AT79" s="45"/>
      <c r="AU79" s="45"/>
      <c r="AV79" s="45"/>
      <c r="AW79" s="45"/>
      <c r="AX79" s="45"/>
      <c r="AY79" s="45"/>
      <c r="AZ79" s="45"/>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56"/>
      <c r="FX79" s="56"/>
      <c r="FY79" s="56"/>
      <c r="FZ79" s="56"/>
      <c r="GA79" s="56"/>
      <c r="GB79" s="56"/>
      <c r="GC79" s="56"/>
      <c r="GD79" s="56"/>
      <c r="GE79" s="56"/>
      <c r="GF79" s="56"/>
      <c r="GG79" s="56"/>
      <c r="GH79" s="56"/>
      <c r="GI79" s="56"/>
      <c r="GJ79" s="56"/>
      <c r="GK79" s="56"/>
      <c r="GL79" s="56"/>
      <c r="GM79" s="56"/>
      <c r="GN79" s="56"/>
      <c r="GO79" s="56"/>
      <c r="GP79" s="56"/>
      <c r="GQ79" s="56"/>
      <c r="GR79" s="56"/>
      <c r="GS79" s="56"/>
      <c r="GT79" s="56"/>
      <c r="GU79" s="56"/>
      <c r="GV79" s="56"/>
      <c r="GW79" s="56"/>
      <c r="GX79" s="56"/>
      <c r="GY79" s="56"/>
      <c r="GZ79" s="56"/>
      <c r="HA79" s="56"/>
      <c r="HB79" s="56"/>
      <c r="HC79" s="56"/>
      <c r="HD79" s="56"/>
      <c r="HE79" s="56"/>
      <c r="HF79" s="56"/>
      <c r="HG79" s="56"/>
      <c r="HH79" s="56"/>
      <c r="HI79" s="56"/>
      <c r="HJ79" s="56"/>
      <c r="HK79" s="56"/>
      <c r="HL79" s="56"/>
      <c r="HM79" s="56"/>
      <c r="HN79" s="56"/>
      <c r="HO79" s="56"/>
      <c r="HP79" s="56"/>
      <c r="HQ79" s="56"/>
      <c r="HR79" s="56"/>
      <c r="HS79" s="56"/>
      <c r="HT79" s="56"/>
      <c r="HU79" s="56"/>
      <c r="HV79" s="56"/>
      <c r="HW79" s="56"/>
      <c r="HX79" s="56"/>
      <c r="HY79" s="56"/>
      <c r="HZ79" s="56"/>
      <c r="IA79" s="56"/>
      <c r="IB79" s="56"/>
      <c r="IC79" s="56"/>
      <c r="ID79" s="56"/>
      <c r="IE79" s="56"/>
      <c r="IF79" s="56"/>
      <c r="IG79" s="56"/>
      <c r="IH79" s="56"/>
      <c r="II79" s="56"/>
      <c r="IJ79" s="56"/>
      <c r="IK79" s="56"/>
      <c r="IL79" s="56"/>
      <c r="IM79" s="56"/>
      <c r="IN79" s="56"/>
      <c r="IO79" s="56"/>
      <c r="IP79" s="56"/>
      <c r="IQ79" s="56"/>
      <c r="IR79" s="56"/>
      <c r="IS79" s="56"/>
      <c r="IT79" s="56"/>
      <c r="IU79" s="56"/>
      <c r="IV79" s="56"/>
    </row>
    <row r="80" spans="1:256" s="47" customFormat="1" ht="126.75" customHeight="1" x14ac:dyDescent="0.25">
      <c r="A80" s="123"/>
      <c r="B80" s="123"/>
      <c r="C80" s="75"/>
      <c r="D80" s="78"/>
      <c r="E80" s="81"/>
      <c r="F80" s="81"/>
      <c r="G80" s="63" t="str">
        <f>VLOOKUP(H80,PELIGROS!A$1:G$445,2,0)</f>
        <v>NATURALEZA DE LA TAREA</v>
      </c>
      <c r="H80" s="63" t="s">
        <v>72</v>
      </c>
      <c r="I80" s="63" t="s">
        <v>1206</v>
      </c>
      <c r="J80" s="63" t="str">
        <f>VLOOKUP(H80,PELIGROS!A$2:G$445,3,0)</f>
        <v>ESTRÉS,  TRANSTORNOS DEL SUEÑO</v>
      </c>
      <c r="K80" s="37" t="s">
        <v>28</v>
      </c>
      <c r="L80" s="63" t="str">
        <f>VLOOKUP(H80,PELIGROS!A$2:G$445,4,0)</f>
        <v>N/A</v>
      </c>
      <c r="M80" s="63" t="str">
        <f>VLOOKUP(H80,PELIGROS!A$2:G$445,5,0)</f>
        <v>PVE PSICOSOCIAL</v>
      </c>
      <c r="N80" s="37">
        <v>2</v>
      </c>
      <c r="O80" s="48">
        <v>3</v>
      </c>
      <c r="P80" s="48">
        <v>10</v>
      </c>
      <c r="Q80" s="49">
        <f t="shared" si="10"/>
        <v>6</v>
      </c>
      <c r="R80" s="49">
        <f t="shared" si="11"/>
        <v>60</v>
      </c>
      <c r="S80" s="39" t="str">
        <f t="shared" si="12"/>
        <v>M-6</v>
      </c>
      <c r="T80" s="50" t="str">
        <f t="shared" si="13"/>
        <v>III</v>
      </c>
      <c r="U80" s="68" t="str">
        <f t="shared" si="14"/>
        <v>Mejorable</v>
      </c>
      <c r="V80" s="93"/>
      <c r="W80" s="63" t="str">
        <f>VLOOKUP(H80,PELIGROS!A$2:G$445,6,0)</f>
        <v>ESTRÉS</v>
      </c>
      <c r="X80" s="37" t="s">
        <v>30</v>
      </c>
      <c r="Y80" s="37" t="s">
        <v>30</v>
      </c>
      <c r="Z80" s="37" t="s">
        <v>30</v>
      </c>
      <c r="AA80" s="39" t="s">
        <v>30</v>
      </c>
      <c r="AB80" s="63" t="str">
        <f>VLOOKUP(H80,PELIGROS!A$2:G$445,7,0)</f>
        <v>N/A</v>
      </c>
      <c r="AC80" s="39" t="s">
        <v>30</v>
      </c>
      <c r="AD80" s="75"/>
      <c r="AE80" s="45"/>
      <c r="AF80" s="45"/>
      <c r="AG80" s="45"/>
      <c r="AH80" s="45"/>
      <c r="AI80" s="45"/>
      <c r="AJ80" s="45"/>
      <c r="AK80" s="45"/>
      <c r="AL80" s="45"/>
      <c r="AM80" s="45"/>
      <c r="AN80" s="45"/>
      <c r="AO80" s="45"/>
      <c r="AP80" s="45"/>
      <c r="AQ80" s="45"/>
      <c r="AR80" s="45"/>
      <c r="AS80" s="45"/>
      <c r="AT80" s="45"/>
      <c r="AU80" s="45"/>
      <c r="AV80" s="45"/>
      <c r="AW80" s="45"/>
      <c r="AX80" s="45"/>
      <c r="AY80" s="45"/>
      <c r="AZ80" s="45"/>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c r="FT80" s="56"/>
      <c r="FU80" s="56"/>
      <c r="FV80" s="56"/>
      <c r="FW80" s="56"/>
      <c r="FX80" s="56"/>
      <c r="FY80" s="56"/>
      <c r="FZ80" s="56"/>
      <c r="GA80" s="56"/>
      <c r="GB80" s="56"/>
      <c r="GC80" s="56"/>
      <c r="GD80" s="56"/>
      <c r="GE80" s="56"/>
      <c r="GF80" s="56"/>
      <c r="GG80" s="56"/>
      <c r="GH80" s="56"/>
      <c r="GI80" s="56"/>
      <c r="GJ80" s="56"/>
      <c r="GK80" s="56"/>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c r="IN80" s="56"/>
      <c r="IO80" s="56"/>
      <c r="IP80" s="56"/>
      <c r="IQ80" s="56"/>
      <c r="IR80" s="56"/>
      <c r="IS80" s="56"/>
      <c r="IT80" s="56"/>
      <c r="IU80" s="56"/>
      <c r="IV80" s="56"/>
    </row>
    <row r="81" spans="1:326" s="47" customFormat="1" ht="126.75" customHeight="1" x14ac:dyDescent="0.25">
      <c r="A81" s="123"/>
      <c r="B81" s="123"/>
      <c r="C81" s="76"/>
      <c r="D81" s="79"/>
      <c r="E81" s="82"/>
      <c r="F81" s="82"/>
      <c r="G81" s="63" t="str">
        <f>VLOOKUP(H81,PELIGROS!A$1:G$445,2,0)</f>
        <v xml:space="preserve"> ALTA CONCENTRACIÓN</v>
      </c>
      <c r="H81" s="63" t="s">
        <v>83</v>
      </c>
      <c r="I81" s="63" t="s">
        <v>1206</v>
      </c>
      <c r="J81" s="63" t="str">
        <f>VLOOKUP(H81,PELIGROS!A$2:G$445,3,0)</f>
        <v>ESTRÉS, DEPRESIÓN, TRANSTORNOS DEL SUEÑO, AUSENCIA DE ATENCIÓN</v>
      </c>
      <c r="K81" s="37" t="s">
        <v>28</v>
      </c>
      <c r="L81" s="63" t="str">
        <f>VLOOKUP(H81,PELIGROS!A$2:G$445,4,0)</f>
        <v>N/A</v>
      </c>
      <c r="M81" s="63" t="str">
        <f>VLOOKUP(H81,PELIGROS!A$2:G$445,5,0)</f>
        <v>PVE PSICOSOCIAL</v>
      </c>
      <c r="N81" s="37">
        <v>2</v>
      </c>
      <c r="O81" s="48">
        <v>2</v>
      </c>
      <c r="P81" s="48">
        <v>10</v>
      </c>
      <c r="Q81" s="49">
        <f t="shared" si="10"/>
        <v>4</v>
      </c>
      <c r="R81" s="49">
        <f t="shared" si="11"/>
        <v>40</v>
      </c>
      <c r="S81" s="39" t="str">
        <f t="shared" si="12"/>
        <v>B-4</v>
      </c>
      <c r="T81" s="50" t="str">
        <f t="shared" si="13"/>
        <v>III</v>
      </c>
      <c r="U81" s="68" t="str">
        <f t="shared" si="14"/>
        <v>Mejorable</v>
      </c>
      <c r="V81" s="94"/>
      <c r="W81" s="63" t="str">
        <f>VLOOKUP(H81,PELIGROS!A$2:G$445,6,0)</f>
        <v>ESTRÉS, ALTERACIÓN DEL SISTEMA NERVIOSO</v>
      </c>
      <c r="X81" s="37" t="s">
        <v>30</v>
      </c>
      <c r="Y81" s="37" t="s">
        <v>30</v>
      </c>
      <c r="Z81" s="37" t="s">
        <v>30</v>
      </c>
      <c r="AA81" s="39" t="s">
        <v>30</v>
      </c>
      <c r="AB81" s="63" t="str">
        <f>VLOOKUP(H81,PELIGROS!A$2:G$445,7,0)</f>
        <v>N/A</v>
      </c>
      <c r="AC81" s="39" t="s">
        <v>30</v>
      </c>
      <c r="AD81" s="76"/>
      <c r="AE81" s="45"/>
      <c r="AF81" s="45"/>
      <c r="AG81" s="45"/>
      <c r="AH81" s="45"/>
      <c r="AI81" s="45"/>
      <c r="AJ81" s="45"/>
      <c r="AK81" s="45"/>
      <c r="AL81" s="45"/>
      <c r="AM81" s="45"/>
      <c r="AN81" s="45"/>
      <c r="AO81" s="45"/>
      <c r="AP81" s="45"/>
      <c r="AQ81" s="45"/>
      <c r="AR81" s="45"/>
      <c r="AS81" s="45"/>
      <c r="AT81" s="45"/>
      <c r="AU81" s="45"/>
      <c r="AV81" s="45"/>
      <c r="AW81" s="45"/>
      <c r="AX81" s="45"/>
      <c r="AY81" s="45"/>
      <c r="AZ81" s="45"/>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c r="IN81" s="56"/>
      <c r="IO81" s="56"/>
      <c r="IP81" s="56"/>
      <c r="IQ81" s="56"/>
      <c r="IR81" s="56"/>
      <c r="IS81" s="56"/>
      <c r="IT81" s="56"/>
      <c r="IU81" s="56"/>
      <c r="IV81" s="56"/>
    </row>
    <row r="82" spans="1:326" s="46" customFormat="1" ht="126.75" customHeight="1" x14ac:dyDescent="0.25">
      <c r="A82" s="123"/>
      <c r="B82" s="123"/>
      <c r="C82" s="71" t="s">
        <v>1105</v>
      </c>
      <c r="D82" s="83" t="s">
        <v>1231</v>
      </c>
      <c r="E82" s="86" t="s">
        <v>1188</v>
      </c>
      <c r="F82" s="86" t="s">
        <v>1171</v>
      </c>
      <c r="G82" s="62" t="str">
        <f>VLOOKUP(H82,PELIGROS!A$1:G$445,2,0)</f>
        <v>Forzadas, Prolongadas</v>
      </c>
      <c r="H82" s="62" t="s">
        <v>38</v>
      </c>
      <c r="I82" s="62" t="s">
        <v>1202</v>
      </c>
      <c r="J82" s="62" t="str">
        <f>VLOOKUP(H82,PELIGROS!A$2:G$445,3,0)</f>
        <v xml:space="preserve">Lesiones osteomusculares, lesiones osteoarticulares
</v>
      </c>
      <c r="K82" s="15" t="s">
        <v>28</v>
      </c>
      <c r="L82" s="62" t="str">
        <f>VLOOKUP(H82,PELIGROS!A$2:G$445,4,0)</f>
        <v>Inspecciones planeadas e inspecciones no planeadas, procedimientos de programas de seguridad y salud en el trabajo</v>
      </c>
      <c r="M82" s="62" t="str">
        <f>VLOOKUP(H82,PELIGROS!A$2:G$445,5,0)</f>
        <v>PVE Biomecánico, programa pausas activas, exámenes periódicos, recomendaciones, control de posturas</v>
      </c>
      <c r="N82" s="15">
        <v>2</v>
      </c>
      <c r="O82" s="52">
        <v>4</v>
      </c>
      <c r="P82" s="52">
        <v>10</v>
      </c>
      <c r="Q82" s="53">
        <f t="shared" si="10"/>
        <v>8</v>
      </c>
      <c r="R82" s="53">
        <f t="shared" si="11"/>
        <v>80</v>
      </c>
      <c r="S82" s="14" t="str">
        <f t="shared" si="12"/>
        <v>M-8</v>
      </c>
      <c r="T82" s="54" t="str">
        <f t="shared" si="13"/>
        <v>III</v>
      </c>
      <c r="U82" s="67" t="str">
        <f t="shared" si="14"/>
        <v>Mejorable</v>
      </c>
      <c r="V82" s="89">
        <v>1</v>
      </c>
      <c r="W82" s="62" t="str">
        <f>VLOOKUP(H82,PELIGROS!A$2:G$445,6,0)</f>
        <v>Enfermedades Osteomusculares</v>
      </c>
      <c r="X82" s="15" t="s">
        <v>30</v>
      </c>
      <c r="Y82" s="15" t="s">
        <v>30</v>
      </c>
      <c r="Z82" s="15" t="s">
        <v>30</v>
      </c>
      <c r="AA82" s="14" t="s">
        <v>30</v>
      </c>
      <c r="AB82" s="62" t="str">
        <f>VLOOKUP(H82,PELIGROS!A$2:G$445,7,0)</f>
        <v>Prevención en lesiones osteomusculares, líderes de pausas activas</v>
      </c>
      <c r="AC82" s="15" t="s">
        <v>1220</v>
      </c>
      <c r="AD82" s="71" t="s">
        <v>1173</v>
      </c>
      <c r="AE82" s="45"/>
      <c r="AF82" s="45"/>
      <c r="AG82" s="45"/>
      <c r="AH82" s="45"/>
      <c r="AI82" s="45"/>
      <c r="AJ82" s="45"/>
      <c r="AK82" s="45"/>
      <c r="AL82" s="45"/>
      <c r="AM82" s="45"/>
      <c r="AN82" s="45"/>
      <c r="AO82" s="45"/>
      <c r="AP82" s="45"/>
      <c r="AQ82" s="45"/>
      <c r="AR82" s="45"/>
      <c r="AS82" s="45"/>
      <c r="AT82" s="45"/>
      <c r="AU82" s="45"/>
      <c r="AV82" s="45"/>
      <c r="AW82" s="45"/>
      <c r="AX82" s="45"/>
      <c r="AY82" s="45"/>
      <c r="AZ82" s="45"/>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56"/>
      <c r="GW82" s="56"/>
      <c r="GX82" s="56"/>
      <c r="GY82" s="56"/>
      <c r="GZ82" s="56"/>
      <c r="HA82" s="56"/>
      <c r="HB82" s="56"/>
      <c r="HC82" s="56"/>
      <c r="HD82" s="56"/>
      <c r="HE82" s="56"/>
      <c r="HF82" s="56"/>
      <c r="HG82" s="56"/>
      <c r="HH82" s="56"/>
      <c r="HI82" s="56"/>
      <c r="HJ82" s="56"/>
      <c r="HK82" s="56"/>
      <c r="HL82" s="56"/>
      <c r="HM82" s="56"/>
      <c r="HN82" s="56"/>
      <c r="HO82" s="56"/>
      <c r="HP82" s="56"/>
      <c r="HQ82" s="56"/>
      <c r="HR82" s="56"/>
      <c r="HS82" s="56"/>
      <c r="HT82" s="56"/>
      <c r="HU82" s="56"/>
      <c r="HV82" s="56"/>
      <c r="HW82" s="56"/>
      <c r="HX82" s="56"/>
      <c r="HY82" s="56"/>
      <c r="HZ82" s="56"/>
      <c r="IA82" s="56"/>
      <c r="IB82" s="56"/>
      <c r="IC82" s="56"/>
      <c r="ID82" s="56"/>
      <c r="IE82" s="56"/>
      <c r="IF82" s="56"/>
      <c r="IG82" s="56"/>
      <c r="IH82" s="56"/>
      <c r="II82" s="56"/>
      <c r="IJ82" s="56"/>
      <c r="IK82" s="56"/>
      <c r="IL82" s="56"/>
      <c r="IM82" s="56"/>
      <c r="IN82" s="56"/>
      <c r="IO82" s="56"/>
      <c r="IP82" s="56"/>
      <c r="IQ82" s="56"/>
      <c r="IR82" s="56"/>
      <c r="IS82" s="56"/>
      <c r="IT82" s="56"/>
      <c r="IU82" s="56"/>
      <c r="IV82" s="56"/>
    </row>
    <row r="83" spans="1:326" s="46" customFormat="1" ht="126.75" customHeight="1" x14ac:dyDescent="0.25">
      <c r="A83" s="123"/>
      <c r="B83" s="123"/>
      <c r="C83" s="72"/>
      <c r="D83" s="84"/>
      <c r="E83" s="87"/>
      <c r="F83" s="87"/>
      <c r="G83" s="62" t="str">
        <f>VLOOKUP(H83,PELIGROS!A$1:G$445,2,0)</f>
        <v>Movimientos repetitivos, Miembros Superiores</v>
      </c>
      <c r="H83" s="62" t="s">
        <v>1221</v>
      </c>
      <c r="I83" s="62" t="s">
        <v>1202</v>
      </c>
      <c r="J83" s="62" t="str">
        <f>VLOOKUP(H83,PELIGROS!A$2:G$445,3,0)</f>
        <v>Lesiones Musculoesqueléticas</v>
      </c>
      <c r="K83" s="15" t="s">
        <v>28</v>
      </c>
      <c r="L83" s="62" t="str">
        <f>VLOOKUP(H83,PELIGROS!A$2:G$445,4,0)</f>
        <v>N/A</v>
      </c>
      <c r="M83" s="62" t="str">
        <f>VLOOKUP(H83,PELIGROS!A$2:G$445,5,0)</f>
        <v>PVE BIomécanico, programa pausas activas, examenes periódicos, recomendaicones, control de posturas</v>
      </c>
      <c r="N83" s="15">
        <v>2</v>
      </c>
      <c r="O83" s="52">
        <v>4</v>
      </c>
      <c r="P83" s="52">
        <v>10</v>
      </c>
      <c r="Q83" s="53">
        <f t="shared" si="10"/>
        <v>8</v>
      </c>
      <c r="R83" s="53">
        <f t="shared" si="11"/>
        <v>80</v>
      </c>
      <c r="S83" s="14" t="str">
        <f t="shared" si="12"/>
        <v>M-8</v>
      </c>
      <c r="T83" s="54" t="str">
        <f t="shared" si="13"/>
        <v>III</v>
      </c>
      <c r="U83" s="67" t="str">
        <f t="shared" si="14"/>
        <v>Mejorable</v>
      </c>
      <c r="V83" s="90"/>
      <c r="W83" s="62" t="str">
        <f>VLOOKUP(H83,PELIGROS!A$2:G$445,6,0)</f>
        <v>Enfermedades musculoesqueleticas</v>
      </c>
      <c r="X83" s="15" t="s">
        <v>30</v>
      </c>
      <c r="Y83" s="15" t="s">
        <v>30</v>
      </c>
      <c r="Z83" s="15" t="s">
        <v>30</v>
      </c>
      <c r="AA83" s="14" t="s">
        <v>30</v>
      </c>
      <c r="AB83" s="62" t="str">
        <f>VLOOKUP(H83,PELIGROS!A$2:G$445,7,0)</f>
        <v>Prevención en lesiones osteomusculares, líderes de pausas activas</v>
      </c>
      <c r="AC83" s="14" t="s">
        <v>30</v>
      </c>
      <c r="AD83" s="72"/>
      <c r="AE83" s="45"/>
      <c r="AF83" s="45"/>
      <c r="AG83" s="45"/>
      <c r="AH83" s="45"/>
      <c r="AI83" s="45"/>
      <c r="AJ83" s="45"/>
      <c r="AK83" s="45"/>
      <c r="AL83" s="45"/>
      <c r="AM83" s="45"/>
      <c r="AN83" s="45"/>
      <c r="AO83" s="45"/>
      <c r="AP83" s="45"/>
      <c r="AQ83" s="45"/>
      <c r="AR83" s="45"/>
      <c r="AS83" s="45"/>
      <c r="AT83" s="45"/>
      <c r="AU83" s="45"/>
      <c r="AV83" s="45"/>
      <c r="AW83" s="45"/>
      <c r="AX83" s="45"/>
      <c r="AY83" s="45"/>
      <c r="AZ83" s="45"/>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c r="GQ83" s="56"/>
      <c r="GR83" s="56"/>
      <c r="GS83" s="56"/>
      <c r="GT83" s="56"/>
      <c r="GU83" s="56"/>
      <c r="GV83" s="56"/>
      <c r="GW83" s="56"/>
      <c r="GX83" s="56"/>
      <c r="GY83" s="56"/>
      <c r="GZ83" s="56"/>
      <c r="HA83" s="56"/>
      <c r="HB83" s="56"/>
      <c r="HC83" s="56"/>
      <c r="HD83" s="56"/>
      <c r="HE83" s="56"/>
      <c r="HF83" s="56"/>
      <c r="HG83" s="56"/>
      <c r="HH83" s="56"/>
      <c r="HI83" s="56"/>
      <c r="HJ83" s="56"/>
      <c r="HK83" s="56"/>
      <c r="HL83" s="56"/>
      <c r="HM83" s="56"/>
      <c r="HN83" s="56"/>
      <c r="HO83" s="56"/>
      <c r="HP83" s="56"/>
      <c r="HQ83" s="56"/>
      <c r="HR83" s="56"/>
      <c r="HS83" s="56"/>
      <c r="HT83" s="56"/>
      <c r="HU83" s="56"/>
      <c r="HV83" s="56"/>
      <c r="HW83" s="56"/>
      <c r="HX83" s="56"/>
      <c r="HY83" s="56"/>
      <c r="HZ83" s="56"/>
      <c r="IA83" s="56"/>
      <c r="IB83" s="56"/>
      <c r="IC83" s="56"/>
      <c r="ID83" s="56"/>
      <c r="IE83" s="56"/>
      <c r="IF83" s="56"/>
      <c r="IG83" s="56"/>
      <c r="IH83" s="56"/>
      <c r="II83" s="56"/>
      <c r="IJ83" s="56"/>
      <c r="IK83" s="56"/>
      <c r="IL83" s="56"/>
      <c r="IM83" s="56"/>
      <c r="IN83" s="56"/>
      <c r="IO83" s="56"/>
      <c r="IP83" s="56"/>
      <c r="IQ83" s="56"/>
      <c r="IR83" s="56"/>
      <c r="IS83" s="56"/>
      <c r="IT83" s="56"/>
      <c r="IU83" s="56"/>
      <c r="IV83" s="56"/>
    </row>
    <row r="84" spans="1:326" s="46" customFormat="1" ht="126.75" customHeight="1" x14ac:dyDescent="0.25">
      <c r="A84" s="123"/>
      <c r="B84" s="123"/>
      <c r="C84" s="72"/>
      <c r="D84" s="84"/>
      <c r="E84" s="87"/>
      <c r="F84" s="87"/>
      <c r="G84" s="62" t="str">
        <f>VLOOKUP(H84,PELIGROS!A$1:G$445,2,0)</f>
        <v>SISMOS, INCENDIOS, INUNDACIONES, TERREMOTOS, VENDAVALES, DERRUMBE</v>
      </c>
      <c r="H84" s="62" t="s">
        <v>58</v>
      </c>
      <c r="I84" s="62" t="s">
        <v>1204</v>
      </c>
      <c r="J84" s="62" t="str">
        <f>VLOOKUP(H84,PELIGROS!A$2:G$445,3,0)</f>
        <v>SISMOS, INCENDIOS, INUNDACIONES, TERREMOTOS, VENDAVALES</v>
      </c>
      <c r="K84" s="15" t="s">
        <v>28</v>
      </c>
      <c r="L84" s="62" t="str">
        <f>VLOOKUP(H84,PELIGROS!A$2:G$445,4,0)</f>
        <v>Inspecciones planeadas e inspecciones no planeadas, procedimientos de programas de seguridad y salud en el trabajo</v>
      </c>
      <c r="M84" s="62" t="str">
        <f>VLOOKUP(H84,PELIGROS!A$2:G$445,5,0)</f>
        <v>BRIGADAS DE EMERGENCIAS</v>
      </c>
      <c r="N84" s="15">
        <v>2</v>
      </c>
      <c r="O84" s="52">
        <v>1</v>
      </c>
      <c r="P84" s="52">
        <v>100</v>
      </c>
      <c r="Q84" s="53">
        <f t="shared" si="10"/>
        <v>2</v>
      </c>
      <c r="R84" s="53">
        <f t="shared" si="11"/>
        <v>200</v>
      </c>
      <c r="S84" s="14" t="str">
        <f t="shared" si="12"/>
        <v>B-2</v>
      </c>
      <c r="T84" s="54" t="str">
        <f t="shared" si="13"/>
        <v>II</v>
      </c>
      <c r="U84" s="67" t="str">
        <f t="shared" si="14"/>
        <v>No Aceptable o Aceptable Con Control Especifico</v>
      </c>
      <c r="V84" s="90"/>
      <c r="W84" s="62" t="str">
        <f>VLOOKUP(H84,PELIGROS!A$2:G$445,6,0)</f>
        <v>MUERTE</v>
      </c>
      <c r="X84" s="15" t="s">
        <v>30</v>
      </c>
      <c r="Y84" s="15" t="s">
        <v>30</v>
      </c>
      <c r="Z84" s="15" t="s">
        <v>30</v>
      </c>
      <c r="AA84" s="14" t="s">
        <v>30</v>
      </c>
      <c r="AB84" s="62" t="str">
        <f>VLOOKUP(H84,PELIGROS!A$2:G$445,7,0)</f>
        <v>ENTRENAMIENTO DE LA BRIGADA; DIVULGACIÓN DE PLAN DE EMERGENCIA</v>
      </c>
      <c r="AC84" s="15" t="s">
        <v>1175</v>
      </c>
      <c r="AD84" s="72"/>
      <c r="AE84" s="45"/>
      <c r="AF84" s="45"/>
      <c r="AG84" s="45"/>
      <c r="AH84" s="45"/>
      <c r="AI84" s="45"/>
      <c r="AJ84" s="45"/>
      <c r="AK84" s="45"/>
      <c r="AL84" s="45"/>
      <c r="AM84" s="45"/>
      <c r="AN84" s="45"/>
      <c r="AO84" s="45"/>
      <c r="AP84" s="45"/>
      <c r="AQ84" s="45"/>
      <c r="AR84" s="45"/>
      <c r="AS84" s="45"/>
      <c r="AT84" s="45"/>
      <c r="AU84" s="45"/>
      <c r="AV84" s="45"/>
      <c r="AW84" s="45"/>
      <c r="AX84" s="45"/>
      <c r="AY84" s="45"/>
      <c r="AZ84" s="45"/>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c r="FT84" s="56"/>
      <c r="FU84" s="56"/>
      <c r="FV84" s="56"/>
      <c r="FW84" s="56"/>
      <c r="FX84" s="56"/>
      <c r="FY84" s="56"/>
      <c r="FZ84" s="56"/>
      <c r="GA84" s="56"/>
      <c r="GB84" s="56"/>
      <c r="GC84" s="56"/>
      <c r="GD84" s="56"/>
      <c r="GE84" s="56"/>
      <c r="GF84" s="56"/>
      <c r="GG84" s="56"/>
      <c r="GH84" s="56"/>
      <c r="GI84" s="56"/>
      <c r="GJ84" s="56"/>
      <c r="GK84" s="56"/>
      <c r="GL84" s="56"/>
      <c r="GM84" s="56"/>
      <c r="GN84" s="56"/>
      <c r="GO84" s="56"/>
      <c r="GP84" s="56"/>
      <c r="GQ84" s="56"/>
      <c r="GR84" s="56"/>
      <c r="GS84" s="56"/>
      <c r="GT84" s="56"/>
      <c r="GU84" s="56"/>
      <c r="GV84" s="56"/>
      <c r="GW84" s="56"/>
      <c r="GX84" s="56"/>
      <c r="GY84" s="56"/>
      <c r="GZ84" s="56"/>
      <c r="HA84" s="56"/>
      <c r="HB84" s="56"/>
      <c r="HC84" s="56"/>
      <c r="HD84" s="56"/>
      <c r="HE84" s="56"/>
      <c r="HF84" s="56"/>
      <c r="HG84" s="56"/>
      <c r="HH84" s="56"/>
      <c r="HI84" s="56"/>
      <c r="HJ84" s="56"/>
      <c r="HK84" s="56"/>
      <c r="HL84" s="56"/>
      <c r="HM84" s="56"/>
      <c r="HN84" s="56"/>
      <c r="HO84" s="56"/>
      <c r="HP84" s="56"/>
      <c r="HQ84" s="56"/>
      <c r="HR84" s="56"/>
      <c r="HS84" s="56"/>
      <c r="HT84" s="56"/>
      <c r="HU84" s="56"/>
      <c r="HV84" s="56"/>
      <c r="HW84" s="56"/>
      <c r="HX84" s="56"/>
      <c r="HY84" s="56"/>
      <c r="HZ84" s="56"/>
      <c r="IA84" s="56"/>
      <c r="IB84" s="56"/>
      <c r="IC84" s="56"/>
      <c r="ID84" s="56"/>
      <c r="IE84" s="56"/>
      <c r="IF84" s="56"/>
      <c r="IG84" s="56"/>
      <c r="IH84" s="56"/>
      <c r="II84" s="56"/>
      <c r="IJ84" s="56"/>
      <c r="IK84" s="56"/>
      <c r="IL84" s="56"/>
      <c r="IM84" s="56"/>
      <c r="IN84" s="56"/>
      <c r="IO84" s="56"/>
      <c r="IP84" s="56"/>
      <c r="IQ84" s="56"/>
      <c r="IR84" s="56"/>
      <c r="IS84" s="56"/>
      <c r="IT84" s="56"/>
      <c r="IU84" s="56"/>
      <c r="IV84" s="56"/>
    </row>
    <row r="85" spans="1:326" s="46" customFormat="1" ht="126.75" customHeight="1" x14ac:dyDescent="0.25">
      <c r="A85" s="123"/>
      <c r="B85" s="123"/>
      <c r="C85" s="72"/>
      <c r="D85" s="84"/>
      <c r="E85" s="87"/>
      <c r="F85" s="87"/>
      <c r="G85" s="62" t="str">
        <f>VLOOKUP(H85,PELIGROS!A$1:G$445,2,0)</f>
        <v>INFRAROJA, ULTRAVIOLETA, VISIBLE, RADIOFRECUENCIA, MICROONDAS, LASER</v>
      </c>
      <c r="H85" s="62" t="s">
        <v>63</v>
      </c>
      <c r="I85" s="62" t="s">
        <v>1205</v>
      </c>
      <c r="J85" s="62" t="str">
        <f>VLOOKUP(H85,PELIGROS!A$2:G$445,3,0)</f>
        <v>CÁNCER, LESIONES DÉRMICAS Y OCULARES</v>
      </c>
      <c r="K85" s="15" t="s">
        <v>28</v>
      </c>
      <c r="L85" s="62" t="str">
        <f>VLOOKUP(H85,PELIGROS!A$2:G$445,4,0)</f>
        <v>Inspecciones planeadas e inspecciones no planeadas, procedimientos de programas de seguridad y salud en el trabajo</v>
      </c>
      <c r="M85" s="62" t="str">
        <f>VLOOKUP(H85,PELIGROS!A$2:G$445,5,0)</f>
        <v>PROGRAMA BLOQUEADOR SOLAR</v>
      </c>
      <c r="N85" s="15">
        <v>2</v>
      </c>
      <c r="O85" s="52">
        <v>4</v>
      </c>
      <c r="P85" s="52">
        <v>10</v>
      </c>
      <c r="Q85" s="53">
        <f t="shared" si="10"/>
        <v>8</v>
      </c>
      <c r="R85" s="53">
        <f t="shared" si="11"/>
        <v>80</v>
      </c>
      <c r="S85" s="14" t="str">
        <f t="shared" si="12"/>
        <v>M-8</v>
      </c>
      <c r="T85" s="54" t="str">
        <f t="shared" si="13"/>
        <v>III</v>
      </c>
      <c r="U85" s="67" t="str">
        <f t="shared" si="14"/>
        <v>Mejorable</v>
      </c>
      <c r="V85" s="90"/>
      <c r="W85" s="62" t="str">
        <f>VLOOKUP(H85,PELIGROS!A$2:G$445,6,0)</f>
        <v>CÁNCER</v>
      </c>
      <c r="X85" s="15" t="s">
        <v>30</v>
      </c>
      <c r="Y85" s="15" t="s">
        <v>30</v>
      </c>
      <c r="Z85" s="15" t="s">
        <v>30</v>
      </c>
      <c r="AA85" s="14" t="s">
        <v>30</v>
      </c>
      <c r="AB85" s="62" t="str">
        <f>VLOOKUP(H85,PELIGROS!A$2:G$445,7,0)</f>
        <v>N/A</v>
      </c>
      <c r="AC85" s="15" t="s">
        <v>1176</v>
      </c>
      <c r="AD85" s="72"/>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row>
    <row r="86" spans="1:326" s="46" customFormat="1" ht="126.75" customHeight="1" x14ac:dyDescent="0.25">
      <c r="A86" s="123"/>
      <c r="B86" s="123"/>
      <c r="C86" s="72"/>
      <c r="D86" s="84"/>
      <c r="E86" s="87"/>
      <c r="F86" s="87"/>
      <c r="G86" s="62" t="str">
        <f>VLOOKUP(H86,PELIGROS!A$1:G$445,2,0)</f>
        <v>ENERGÍA TÉRMICA, CAMBIO DE TEMPERATURA DURANTE LOS RECORRIDOS</v>
      </c>
      <c r="H86" s="62" t="s">
        <v>162</v>
      </c>
      <c r="I86" s="62" t="s">
        <v>1205</v>
      </c>
      <c r="J86" s="62" t="str">
        <f>VLOOKUP(H86,PELIGROS!A$2:G$445,3,0)</f>
        <v xml:space="preserve"> GOLPE DE CALOR,  DESHIDRATACIÓN</v>
      </c>
      <c r="K86" s="15" t="s">
        <v>28</v>
      </c>
      <c r="L86" s="62" t="str">
        <f>VLOOKUP(H86,PELIGROS!A$2:G$445,4,0)</f>
        <v>Inspecciones planeadas e inspecciones no planeadas, procedimientos de programas de seguridad y salud en el trabajo</v>
      </c>
      <c r="M86" s="62" t="str">
        <f>VLOOKUP(H86,PELIGROS!A$2:G$445,5,0)</f>
        <v>NO OBSERVADO</v>
      </c>
      <c r="N86" s="15">
        <v>2</v>
      </c>
      <c r="O86" s="52">
        <v>2</v>
      </c>
      <c r="P86" s="52">
        <v>10</v>
      </c>
      <c r="Q86" s="53">
        <f t="shared" si="10"/>
        <v>4</v>
      </c>
      <c r="R86" s="53">
        <f t="shared" si="11"/>
        <v>40</v>
      </c>
      <c r="S86" s="14" t="str">
        <f t="shared" si="12"/>
        <v>B-4</v>
      </c>
      <c r="T86" s="54" t="str">
        <f t="shared" si="13"/>
        <v>III</v>
      </c>
      <c r="U86" s="67" t="str">
        <f t="shared" si="14"/>
        <v>Mejorable</v>
      </c>
      <c r="V86" s="90"/>
      <c r="W86" s="62" t="str">
        <f>VLOOKUP(H86,PELIGROS!A$2:G$445,6,0)</f>
        <v>CÁNCER DE PIEL</v>
      </c>
      <c r="X86" s="15" t="s">
        <v>30</v>
      </c>
      <c r="Y86" s="15" t="s">
        <v>30</v>
      </c>
      <c r="Z86" s="15" t="s">
        <v>30</v>
      </c>
      <c r="AA86" s="14" t="s">
        <v>30</v>
      </c>
      <c r="AB86" s="62" t="str">
        <f>VLOOKUP(H86,PELIGROS!A$2:G$445,7,0)</f>
        <v>N/A</v>
      </c>
      <c r="AC86" s="15" t="s">
        <v>1224</v>
      </c>
      <c r="AD86" s="72"/>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row>
    <row r="87" spans="1:326" s="46" customFormat="1" ht="126.75" customHeight="1" x14ac:dyDescent="0.25">
      <c r="A87" s="123"/>
      <c r="B87" s="123"/>
      <c r="C87" s="72"/>
      <c r="D87" s="84"/>
      <c r="E87" s="87"/>
      <c r="F87" s="87"/>
      <c r="G87" s="62" t="str">
        <f>VLOOKUP(H87,PELIGROS!A$1:G$445,2,0)</f>
        <v>NATURALEZA DE LA TAREA</v>
      </c>
      <c r="H87" s="62" t="s">
        <v>72</v>
      </c>
      <c r="I87" s="62" t="s">
        <v>1206</v>
      </c>
      <c r="J87" s="62" t="str">
        <f>VLOOKUP(H87,PELIGROS!A$2:G$445,3,0)</f>
        <v>ESTRÉS,  TRANSTORNOS DEL SUEÑO</v>
      </c>
      <c r="K87" s="15" t="s">
        <v>28</v>
      </c>
      <c r="L87" s="62" t="str">
        <f>VLOOKUP(H87,PELIGROS!A$2:G$445,4,0)</f>
        <v>N/A</v>
      </c>
      <c r="M87" s="62" t="str">
        <f>VLOOKUP(H87,PELIGROS!A$2:G$445,5,0)</f>
        <v>PVE PSICOSOCIAL</v>
      </c>
      <c r="N87" s="15">
        <v>2</v>
      </c>
      <c r="O87" s="52">
        <v>3</v>
      </c>
      <c r="P87" s="52">
        <v>10</v>
      </c>
      <c r="Q87" s="53">
        <f t="shared" si="10"/>
        <v>6</v>
      </c>
      <c r="R87" s="53">
        <f t="shared" si="11"/>
        <v>60</v>
      </c>
      <c r="S87" s="14" t="str">
        <f t="shared" si="12"/>
        <v>M-6</v>
      </c>
      <c r="T87" s="54" t="str">
        <f t="shared" si="13"/>
        <v>III</v>
      </c>
      <c r="U87" s="67" t="str">
        <f t="shared" si="14"/>
        <v>Mejorable</v>
      </c>
      <c r="V87" s="90"/>
      <c r="W87" s="62" t="str">
        <f>VLOOKUP(H87,PELIGROS!A$2:G$445,6,0)</f>
        <v>ESTRÉS</v>
      </c>
      <c r="X87" s="15" t="s">
        <v>30</v>
      </c>
      <c r="Y87" s="15" t="s">
        <v>30</v>
      </c>
      <c r="Z87" s="15" t="s">
        <v>30</v>
      </c>
      <c r="AA87" s="14" t="s">
        <v>30</v>
      </c>
      <c r="AB87" s="62" t="str">
        <f>VLOOKUP(H87,PELIGROS!A$2:G$445,7,0)</f>
        <v>N/A</v>
      </c>
      <c r="AC87" s="15" t="s">
        <v>1177</v>
      </c>
      <c r="AD87" s="72"/>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row>
    <row r="88" spans="1:326" s="46" customFormat="1" ht="126.75" customHeight="1" x14ac:dyDescent="0.25">
      <c r="A88" s="123"/>
      <c r="B88" s="123"/>
      <c r="C88" s="73"/>
      <c r="D88" s="85"/>
      <c r="E88" s="88"/>
      <c r="F88" s="88"/>
      <c r="G88" s="62" t="str">
        <f>VLOOKUP(H88,PELIGROS!A$1:G$445,2,0)</f>
        <v>CONCENTRACIÓN EN ACTIVIDADES DE ALTO DESEMPEÑO MENTAL</v>
      </c>
      <c r="H88" s="62" t="s">
        <v>68</v>
      </c>
      <c r="I88" s="62" t="s">
        <v>1206</v>
      </c>
      <c r="J88" s="62" t="str">
        <f>VLOOKUP(H88,PELIGROS!A$2:G$445,3,0)</f>
        <v>ESTRÉS, CEFALEA, IRRITABILIDAD</v>
      </c>
      <c r="K88" s="15" t="s">
        <v>28</v>
      </c>
      <c r="L88" s="62" t="str">
        <f>VLOOKUP(H88,PELIGROS!A$2:G$445,4,0)</f>
        <v>N/A</v>
      </c>
      <c r="M88" s="62" t="str">
        <f>VLOOKUP(H88,PELIGROS!A$2:G$445,5,0)</f>
        <v>PVE PSICOSOCIAL</v>
      </c>
      <c r="N88" s="15">
        <v>2</v>
      </c>
      <c r="O88" s="52">
        <v>2</v>
      </c>
      <c r="P88" s="52">
        <v>10</v>
      </c>
      <c r="Q88" s="53">
        <f t="shared" si="10"/>
        <v>4</v>
      </c>
      <c r="R88" s="53">
        <f t="shared" si="11"/>
        <v>40</v>
      </c>
      <c r="S88" s="14" t="str">
        <f t="shared" si="12"/>
        <v>B-4</v>
      </c>
      <c r="T88" s="54" t="str">
        <f t="shared" si="13"/>
        <v>III</v>
      </c>
      <c r="U88" s="67" t="str">
        <f t="shared" si="14"/>
        <v>Mejorable</v>
      </c>
      <c r="V88" s="91"/>
      <c r="W88" s="62" t="str">
        <f>VLOOKUP(H88,PELIGROS!A$2:G$445,6,0)</f>
        <v>ESTRÉS</v>
      </c>
      <c r="X88" s="15" t="s">
        <v>30</v>
      </c>
      <c r="Y88" s="15" t="s">
        <v>30</v>
      </c>
      <c r="Z88" s="15" t="s">
        <v>30</v>
      </c>
      <c r="AA88" s="14" t="s">
        <v>30</v>
      </c>
      <c r="AB88" s="62" t="str">
        <f>VLOOKUP(H88,PELIGROS!A$2:G$445,7,0)</f>
        <v>N/A</v>
      </c>
      <c r="AC88" s="14" t="s">
        <v>30</v>
      </c>
      <c r="AD88" s="73"/>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row>
    <row r="89" spans="1:326" s="47" customFormat="1" ht="126.75" customHeight="1" x14ac:dyDescent="0.25">
      <c r="A89" s="123"/>
      <c r="B89" s="123"/>
      <c r="C89" s="74" t="s">
        <v>1189</v>
      </c>
      <c r="D89" s="77" t="s">
        <v>1232</v>
      </c>
      <c r="E89" s="80" t="s">
        <v>1190</v>
      </c>
      <c r="F89" s="80" t="s">
        <v>1171</v>
      </c>
      <c r="G89" s="63" t="str">
        <f>VLOOKUP(H89,PELIGROS!A$1:G$445,2,0)</f>
        <v>Forzadas, Prolongadas</v>
      </c>
      <c r="H89" s="63" t="s">
        <v>38</v>
      </c>
      <c r="I89" s="63" t="s">
        <v>1202</v>
      </c>
      <c r="J89" s="63" t="str">
        <f>VLOOKUP(H89,PELIGROS!A$2:G$445,3,0)</f>
        <v xml:space="preserve">Lesiones osteomusculares, lesiones osteoarticulares
</v>
      </c>
      <c r="K89" s="37" t="s">
        <v>28</v>
      </c>
      <c r="L89" s="63" t="str">
        <f>VLOOKUP(H89,PELIGROS!A$2:G$445,4,0)</f>
        <v>Inspecciones planeadas e inspecciones no planeadas, procedimientos de programas de seguridad y salud en el trabajo</v>
      </c>
      <c r="M89" s="63" t="str">
        <f>VLOOKUP(H89,PELIGROS!A$2:G$445,5,0)</f>
        <v>PVE Biomecánico, programa pausas activas, exámenes periódicos, recomendaciones, control de posturas</v>
      </c>
      <c r="N89" s="37">
        <v>2</v>
      </c>
      <c r="O89" s="48">
        <v>4</v>
      </c>
      <c r="P89" s="48">
        <v>10</v>
      </c>
      <c r="Q89" s="49">
        <f t="shared" si="10"/>
        <v>8</v>
      </c>
      <c r="R89" s="49">
        <f t="shared" si="11"/>
        <v>80</v>
      </c>
      <c r="S89" s="39" t="str">
        <f t="shared" si="12"/>
        <v>M-8</v>
      </c>
      <c r="T89" s="50" t="str">
        <f t="shared" si="13"/>
        <v>III</v>
      </c>
      <c r="U89" s="68" t="s">
        <v>1185</v>
      </c>
      <c r="V89" s="37">
        <v>1</v>
      </c>
      <c r="W89" s="63" t="str">
        <f>VLOOKUP(H89,PELIGROS!A$2:G$445,6,0)</f>
        <v>Enfermedades Osteomusculares</v>
      </c>
      <c r="X89" s="37" t="s">
        <v>30</v>
      </c>
      <c r="Y89" s="37" t="s">
        <v>30</v>
      </c>
      <c r="Z89" s="37" t="s">
        <v>30</v>
      </c>
      <c r="AA89" s="39" t="s">
        <v>30</v>
      </c>
      <c r="AB89" s="63" t="str">
        <f>VLOOKUP(H89,PELIGROS!A$2:G$445,7,0)</f>
        <v>Prevención en lesiones osteomusculares, líderes de pausas activas</v>
      </c>
      <c r="AC89" s="37" t="s">
        <v>1220</v>
      </c>
      <c r="AD89" s="74" t="s">
        <v>1173</v>
      </c>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c r="EJ89" s="56"/>
      <c r="EK89" s="56"/>
      <c r="EL89" s="56"/>
      <c r="EM89" s="56"/>
      <c r="EN89" s="56"/>
      <c r="EO89" s="56"/>
      <c r="EP89" s="56"/>
      <c r="EQ89" s="56"/>
      <c r="ER89" s="56"/>
      <c r="ES89" s="56"/>
      <c r="ET89" s="56"/>
      <c r="EU89" s="56"/>
      <c r="EV89" s="56"/>
      <c r="EW89" s="56"/>
      <c r="EX89" s="56"/>
      <c r="EY89" s="56"/>
      <c r="EZ89" s="56"/>
      <c r="FA89" s="56"/>
      <c r="FB89" s="56"/>
      <c r="FC89" s="56"/>
      <c r="FD89" s="56"/>
      <c r="FE89" s="56"/>
      <c r="FF89" s="56"/>
      <c r="FG89" s="56"/>
      <c r="FH89" s="56"/>
      <c r="FI89" s="56"/>
      <c r="FJ89" s="56"/>
      <c r="FK89" s="56"/>
      <c r="FL89" s="56"/>
      <c r="FM89" s="56"/>
      <c r="FN89" s="56"/>
      <c r="FO89" s="56"/>
      <c r="FP89" s="56"/>
      <c r="FQ89" s="56"/>
      <c r="FR89" s="56"/>
      <c r="FS89" s="56"/>
      <c r="FT89" s="56"/>
      <c r="FU89" s="56"/>
      <c r="FV89" s="56"/>
      <c r="FW89" s="56"/>
      <c r="FX89" s="56"/>
      <c r="FY89" s="56"/>
      <c r="FZ89" s="56"/>
      <c r="GA89" s="56"/>
      <c r="GB89" s="56"/>
      <c r="GC89" s="56"/>
      <c r="GD89" s="56"/>
      <c r="GE89" s="56"/>
      <c r="GF89" s="56"/>
      <c r="GG89" s="56"/>
      <c r="GH89" s="56"/>
      <c r="GI89" s="56"/>
      <c r="GJ89" s="56"/>
      <c r="GK89" s="56"/>
      <c r="GL89" s="56"/>
      <c r="GM89" s="56"/>
      <c r="GN89" s="56"/>
      <c r="GO89" s="56"/>
      <c r="GP89" s="56"/>
      <c r="GQ89" s="56"/>
      <c r="GR89" s="56"/>
      <c r="GS89" s="56"/>
      <c r="GT89" s="56"/>
      <c r="GU89" s="56"/>
      <c r="GV89" s="56"/>
      <c r="GW89" s="56"/>
      <c r="GX89" s="56"/>
      <c r="GY89" s="56"/>
      <c r="GZ89" s="56"/>
      <c r="HA89" s="56"/>
      <c r="HB89" s="56"/>
      <c r="HC89" s="56"/>
      <c r="HD89" s="56"/>
      <c r="HE89" s="56"/>
      <c r="HF89" s="56"/>
      <c r="HG89" s="56"/>
      <c r="HH89" s="56"/>
      <c r="HI89" s="56"/>
      <c r="HJ89" s="56"/>
      <c r="HK89" s="56"/>
      <c r="HL89" s="56"/>
      <c r="HM89" s="56"/>
      <c r="HN89" s="56"/>
      <c r="HO89" s="56"/>
      <c r="HP89" s="56"/>
      <c r="HQ89" s="56"/>
      <c r="HR89" s="56"/>
      <c r="HS89" s="56"/>
      <c r="HT89" s="56"/>
      <c r="HU89" s="56"/>
      <c r="HV89" s="56"/>
      <c r="HW89" s="56"/>
      <c r="HX89" s="56"/>
      <c r="HY89" s="56"/>
      <c r="HZ89" s="56"/>
      <c r="IA89" s="56"/>
      <c r="IB89" s="56"/>
      <c r="IC89" s="56"/>
      <c r="ID89" s="56"/>
      <c r="IE89" s="56"/>
      <c r="IF89" s="56"/>
      <c r="IG89" s="56"/>
      <c r="IH89" s="56"/>
      <c r="II89" s="56"/>
      <c r="IJ89" s="56"/>
      <c r="IK89" s="56"/>
      <c r="IL89" s="56"/>
      <c r="IM89" s="56"/>
      <c r="IN89" s="56"/>
      <c r="IO89" s="56"/>
      <c r="IP89" s="56"/>
      <c r="IQ89" s="56"/>
      <c r="IR89" s="56"/>
      <c r="IS89" s="56"/>
      <c r="IT89" s="56"/>
      <c r="IU89" s="56"/>
      <c r="IV89" s="56"/>
      <c r="IW89" s="56"/>
      <c r="IX89" s="56"/>
      <c r="IY89" s="56"/>
      <c r="IZ89" s="56"/>
      <c r="JA89" s="56"/>
      <c r="JB89" s="56"/>
      <c r="JC89" s="56"/>
      <c r="JD89" s="56"/>
      <c r="JE89" s="56"/>
      <c r="JF89" s="56"/>
      <c r="JG89" s="56"/>
      <c r="JH89" s="56"/>
      <c r="JI89" s="56"/>
      <c r="JJ89" s="56"/>
      <c r="JK89" s="56"/>
      <c r="JL89" s="56"/>
      <c r="JM89" s="56"/>
      <c r="JN89" s="56"/>
      <c r="JO89" s="56"/>
      <c r="JP89" s="56"/>
      <c r="JQ89" s="56"/>
      <c r="JR89" s="56"/>
      <c r="JS89" s="56"/>
      <c r="JT89" s="56"/>
      <c r="JU89" s="56"/>
      <c r="JV89" s="56"/>
      <c r="JW89" s="56"/>
      <c r="JX89" s="56"/>
      <c r="JY89" s="56"/>
      <c r="JZ89" s="56"/>
      <c r="KA89" s="56"/>
      <c r="KB89" s="56"/>
      <c r="KC89" s="56"/>
      <c r="KD89" s="56"/>
      <c r="KE89" s="56"/>
      <c r="KF89" s="56"/>
      <c r="KG89" s="56"/>
      <c r="KH89" s="56"/>
      <c r="KI89" s="56"/>
      <c r="KJ89" s="56"/>
      <c r="KK89" s="56"/>
      <c r="KL89" s="56"/>
      <c r="KM89" s="56"/>
      <c r="KN89" s="56"/>
      <c r="KO89" s="56"/>
      <c r="KP89" s="56"/>
      <c r="KQ89" s="56"/>
      <c r="KR89" s="56"/>
      <c r="KS89" s="56"/>
      <c r="KT89" s="56"/>
      <c r="KU89" s="56"/>
      <c r="KV89" s="56"/>
      <c r="KW89" s="56"/>
      <c r="KX89" s="56"/>
      <c r="KY89" s="56"/>
      <c r="KZ89" s="56"/>
      <c r="LA89" s="56"/>
      <c r="LB89" s="56"/>
      <c r="LC89" s="56"/>
      <c r="LD89" s="56"/>
      <c r="LE89" s="56"/>
      <c r="LF89" s="56"/>
      <c r="LG89" s="56"/>
      <c r="LH89" s="56"/>
      <c r="LI89" s="56"/>
      <c r="LJ89" s="56"/>
      <c r="LK89" s="56"/>
      <c r="LL89" s="56"/>
      <c r="LM89" s="56"/>
      <c r="LN89" s="56"/>
    </row>
    <row r="90" spans="1:326" s="47" customFormat="1" ht="126.75" customHeight="1" x14ac:dyDescent="0.25">
      <c r="A90" s="123"/>
      <c r="B90" s="123"/>
      <c r="C90" s="75"/>
      <c r="D90" s="78"/>
      <c r="E90" s="81"/>
      <c r="F90" s="81"/>
      <c r="G90" s="63" t="str">
        <f>VLOOKUP(H90,PELIGROS!A$1:G$445,2,0)</f>
        <v>Movimientos repetitivos, Miembros Superiores</v>
      </c>
      <c r="H90" s="63" t="s">
        <v>1221</v>
      </c>
      <c r="I90" s="63" t="s">
        <v>1202</v>
      </c>
      <c r="J90" s="63" t="str">
        <f>VLOOKUP(H90,PELIGROS!A$2:G$445,3,0)</f>
        <v>Lesiones Musculoesqueléticas</v>
      </c>
      <c r="K90" s="37" t="s">
        <v>28</v>
      </c>
      <c r="L90" s="63" t="str">
        <f>VLOOKUP(H90,PELIGROS!A$2:G$445,4,0)</f>
        <v>N/A</v>
      </c>
      <c r="M90" s="63" t="str">
        <f>VLOOKUP(H90,PELIGROS!A$2:G$445,5,0)</f>
        <v>PVE BIomécanico, programa pausas activas, examenes periódicos, recomendaicones, control de posturas</v>
      </c>
      <c r="N90" s="37">
        <v>2</v>
      </c>
      <c r="O90" s="48">
        <v>4</v>
      </c>
      <c r="P90" s="48">
        <v>10</v>
      </c>
      <c r="Q90" s="49">
        <f t="shared" si="10"/>
        <v>8</v>
      </c>
      <c r="R90" s="49">
        <f t="shared" si="11"/>
        <v>80</v>
      </c>
      <c r="S90" s="39" t="str">
        <f t="shared" si="12"/>
        <v>M-8</v>
      </c>
      <c r="T90" s="50" t="str">
        <f t="shared" si="13"/>
        <v>III</v>
      </c>
      <c r="U90" s="68" t="s">
        <v>1185</v>
      </c>
      <c r="V90" s="37"/>
      <c r="W90" s="63" t="str">
        <f>VLOOKUP(H90,PELIGROS!A$2:G$445,6,0)</f>
        <v>Enfermedades musculoesqueleticas</v>
      </c>
      <c r="X90" s="37" t="s">
        <v>30</v>
      </c>
      <c r="Y90" s="37" t="s">
        <v>30</v>
      </c>
      <c r="Z90" s="37" t="s">
        <v>30</v>
      </c>
      <c r="AA90" s="39" t="s">
        <v>30</v>
      </c>
      <c r="AB90" s="63" t="str">
        <f>VLOOKUP(H90,PELIGROS!A$2:G$445,7,0)</f>
        <v>Prevención en lesiones osteomusculares, líderes de pausas activas</v>
      </c>
      <c r="AC90" s="39" t="s">
        <v>30</v>
      </c>
      <c r="AD90" s="7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c r="FB90" s="56"/>
      <c r="FC90" s="56"/>
      <c r="FD90" s="56"/>
      <c r="FE90" s="56"/>
      <c r="FF90" s="56"/>
      <c r="FG90" s="56"/>
      <c r="FH90" s="56"/>
      <c r="FI90" s="56"/>
      <c r="FJ90" s="56"/>
      <c r="FK90" s="56"/>
      <c r="FL90" s="56"/>
      <c r="FM90" s="56"/>
      <c r="FN90" s="56"/>
      <c r="FO90" s="56"/>
      <c r="FP90" s="56"/>
      <c r="FQ90" s="56"/>
      <c r="FR90" s="56"/>
      <c r="FS90" s="56"/>
      <c r="FT90" s="56"/>
      <c r="FU90" s="56"/>
      <c r="FV90" s="56"/>
      <c r="FW90" s="56"/>
      <c r="FX90" s="56"/>
      <c r="FY90" s="56"/>
      <c r="FZ90" s="56"/>
      <c r="GA90" s="56"/>
      <c r="GB90" s="56"/>
      <c r="GC90" s="56"/>
      <c r="GD90" s="56"/>
      <c r="GE90" s="56"/>
      <c r="GF90" s="56"/>
      <c r="GG90" s="56"/>
      <c r="GH90" s="56"/>
      <c r="GI90" s="56"/>
      <c r="GJ90" s="56"/>
      <c r="GK90" s="56"/>
      <c r="GL90" s="56"/>
      <c r="GM90" s="56"/>
      <c r="GN90" s="56"/>
      <c r="GO90" s="56"/>
      <c r="GP90" s="56"/>
      <c r="GQ90" s="56"/>
      <c r="GR90" s="56"/>
      <c r="GS90" s="56"/>
      <c r="GT90" s="56"/>
      <c r="GU90" s="56"/>
      <c r="GV90" s="56"/>
      <c r="GW90" s="56"/>
      <c r="GX90" s="56"/>
      <c r="GY90" s="56"/>
      <c r="GZ90" s="56"/>
      <c r="HA90" s="56"/>
      <c r="HB90" s="56"/>
      <c r="HC90" s="56"/>
      <c r="HD90" s="56"/>
      <c r="HE90" s="56"/>
      <c r="HF90" s="56"/>
      <c r="HG90" s="56"/>
      <c r="HH90" s="56"/>
      <c r="HI90" s="56"/>
      <c r="HJ90" s="56"/>
      <c r="HK90" s="56"/>
      <c r="HL90" s="56"/>
      <c r="HM90" s="56"/>
      <c r="HN90" s="56"/>
      <c r="HO90" s="56"/>
      <c r="HP90" s="56"/>
      <c r="HQ90" s="56"/>
      <c r="HR90" s="56"/>
      <c r="HS90" s="56"/>
      <c r="HT90" s="56"/>
      <c r="HU90" s="56"/>
      <c r="HV90" s="56"/>
      <c r="HW90" s="56"/>
      <c r="HX90" s="56"/>
      <c r="HY90" s="56"/>
      <c r="HZ90" s="56"/>
      <c r="IA90" s="56"/>
      <c r="IB90" s="56"/>
      <c r="IC90" s="56"/>
      <c r="ID90" s="56"/>
      <c r="IE90" s="56"/>
      <c r="IF90" s="56"/>
      <c r="IG90" s="56"/>
      <c r="IH90" s="56"/>
      <c r="II90" s="56"/>
      <c r="IJ90" s="56"/>
      <c r="IK90" s="56"/>
      <c r="IL90" s="56"/>
      <c r="IM90" s="56"/>
      <c r="IN90" s="56"/>
      <c r="IO90" s="56"/>
      <c r="IP90" s="56"/>
      <c r="IQ90" s="56"/>
      <c r="IR90" s="56"/>
      <c r="IS90" s="56"/>
      <c r="IT90" s="56"/>
      <c r="IU90" s="56"/>
      <c r="IV90" s="56"/>
      <c r="IW90" s="56"/>
      <c r="IX90" s="56"/>
      <c r="IY90" s="56"/>
      <c r="IZ90" s="56"/>
      <c r="JA90" s="56"/>
      <c r="JB90" s="56"/>
      <c r="JC90" s="56"/>
      <c r="JD90" s="56"/>
      <c r="JE90" s="56"/>
      <c r="JF90" s="56"/>
      <c r="JG90" s="56"/>
      <c r="JH90" s="56"/>
      <c r="JI90" s="56"/>
      <c r="JJ90" s="56"/>
      <c r="JK90" s="56"/>
      <c r="JL90" s="56"/>
      <c r="JM90" s="56"/>
      <c r="JN90" s="56"/>
      <c r="JO90" s="56"/>
      <c r="JP90" s="56"/>
      <c r="JQ90" s="56"/>
      <c r="JR90" s="56"/>
      <c r="JS90" s="56"/>
      <c r="JT90" s="56"/>
      <c r="JU90" s="56"/>
      <c r="JV90" s="56"/>
      <c r="JW90" s="56"/>
      <c r="JX90" s="56"/>
      <c r="JY90" s="56"/>
      <c r="JZ90" s="56"/>
      <c r="KA90" s="56"/>
      <c r="KB90" s="56"/>
      <c r="KC90" s="56"/>
      <c r="KD90" s="56"/>
      <c r="KE90" s="56"/>
      <c r="KF90" s="56"/>
      <c r="KG90" s="56"/>
      <c r="KH90" s="56"/>
      <c r="KI90" s="56"/>
      <c r="KJ90" s="56"/>
      <c r="KK90" s="56"/>
      <c r="KL90" s="56"/>
      <c r="KM90" s="56"/>
      <c r="KN90" s="56"/>
      <c r="KO90" s="56"/>
      <c r="KP90" s="56"/>
      <c r="KQ90" s="56"/>
      <c r="KR90" s="56"/>
      <c r="KS90" s="56"/>
      <c r="KT90" s="56"/>
      <c r="KU90" s="56"/>
      <c r="KV90" s="56"/>
      <c r="KW90" s="56"/>
      <c r="KX90" s="56"/>
      <c r="KY90" s="56"/>
      <c r="KZ90" s="56"/>
      <c r="LA90" s="56"/>
      <c r="LB90" s="56"/>
      <c r="LC90" s="56"/>
      <c r="LD90" s="56"/>
      <c r="LE90" s="56"/>
      <c r="LF90" s="56"/>
      <c r="LG90" s="56"/>
      <c r="LH90" s="56"/>
      <c r="LI90" s="56"/>
      <c r="LJ90" s="56"/>
      <c r="LK90" s="56"/>
      <c r="LL90" s="56"/>
      <c r="LM90" s="56"/>
      <c r="LN90" s="56"/>
    </row>
    <row r="91" spans="1:326" s="47" customFormat="1" ht="126.75" customHeight="1" x14ac:dyDescent="0.25">
      <c r="A91" s="123"/>
      <c r="B91" s="123"/>
      <c r="C91" s="75"/>
      <c r="D91" s="78"/>
      <c r="E91" s="81"/>
      <c r="F91" s="81"/>
      <c r="G91" s="63" t="str">
        <f>VLOOKUP(H91,PELIGROS!A$1:G$445,2,0)</f>
        <v>Atropellamiento, Envestir</v>
      </c>
      <c r="H91" s="63" t="s">
        <v>1164</v>
      </c>
      <c r="I91" s="63" t="s">
        <v>1203</v>
      </c>
      <c r="J91" s="63" t="str">
        <f>VLOOKUP(H91,PELIGROS!A$2:G$445,3,0)</f>
        <v>Lesiones, pérdidas materiales, muerte</v>
      </c>
      <c r="K91" s="37" t="s">
        <v>28</v>
      </c>
      <c r="L91" s="63" t="str">
        <f>VLOOKUP(H91,PELIGROS!A$2:G$445,4,0)</f>
        <v>Inspecciones planeadas e inspecciones no planeadas, procedimientos de programas de seguridad y salud en el trabajo</v>
      </c>
      <c r="M91" s="63" t="str">
        <f>VLOOKUP(H91,PELIGROS!A$2:G$445,5,0)</f>
        <v>Programa de seguridad vial, señalización</v>
      </c>
      <c r="N91" s="37">
        <v>2</v>
      </c>
      <c r="O91" s="48">
        <v>3</v>
      </c>
      <c r="P91" s="48">
        <v>25</v>
      </c>
      <c r="Q91" s="49">
        <f t="shared" si="10"/>
        <v>6</v>
      </c>
      <c r="R91" s="49">
        <f t="shared" si="11"/>
        <v>150</v>
      </c>
      <c r="S91" s="39" t="str">
        <f t="shared" si="12"/>
        <v>M-6</v>
      </c>
      <c r="T91" s="69" t="str">
        <f t="shared" si="13"/>
        <v>II</v>
      </c>
      <c r="U91" s="70" t="s">
        <v>1233</v>
      </c>
      <c r="V91" s="37"/>
      <c r="W91" s="63" t="str">
        <f>VLOOKUP(H91,PELIGROS!A$2:G$445,6,0)</f>
        <v>Muerte</v>
      </c>
      <c r="X91" s="37" t="s">
        <v>30</v>
      </c>
      <c r="Y91" s="37" t="s">
        <v>30</v>
      </c>
      <c r="Z91" s="37" t="s">
        <v>30</v>
      </c>
      <c r="AA91" s="39" t="s">
        <v>30</v>
      </c>
      <c r="AB91" s="63" t="str">
        <f>VLOOKUP(H91,PELIGROS!A$2:G$445,7,0)</f>
        <v>Seguridad vial y manejo defensivo, aseguramiento de áreas de trabajo</v>
      </c>
      <c r="AC91" s="37" t="s">
        <v>1222</v>
      </c>
      <c r="AD91" s="7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c r="FB91" s="56"/>
      <c r="FC91" s="56"/>
      <c r="FD91" s="56"/>
      <c r="FE91" s="56"/>
      <c r="FF91" s="56"/>
      <c r="FG91" s="56"/>
      <c r="FH91" s="56"/>
      <c r="FI91" s="56"/>
      <c r="FJ91" s="56"/>
      <c r="FK91" s="56"/>
      <c r="FL91" s="56"/>
      <c r="FM91" s="56"/>
      <c r="FN91" s="56"/>
      <c r="FO91" s="56"/>
      <c r="FP91" s="56"/>
      <c r="FQ91" s="56"/>
      <c r="FR91" s="56"/>
      <c r="FS91" s="56"/>
      <c r="FT91" s="56"/>
      <c r="FU91" s="56"/>
      <c r="FV91" s="56"/>
      <c r="FW91" s="56"/>
      <c r="FX91" s="56"/>
      <c r="FY91" s="56"/>
      <c r="FZ91" s="56"/>
      <c r="GA91" s="56"/>
      <c r="GB91" s="56"/>
      <c r="GC91" s="56"/>
      <c r="GD91" s="56"/>
      <c r="GE91" s="56"/>
      <c r="GF91" s="56"/>
      <c r="GG91" s="56"/>
      <c r="GH91" s="56"/>
      <c r="GI91" s="56"/>
      <c r="GJ91" s="56"/>
      <c r="GK91" s="56"/>
      <c r="GL91" s="56"/>
      <c r="GM91" s="56"/>
      <c r="GN91" s="56"/>
      <c r="GO91" s="56"/>
      <c r="GP91" s="56"/>
      <c r="GQ91" s="56"/>
      <c r="GR91" s="56"/>
      <c r="GS91" s="56"/>
      <c r="GT91" s="56"/>
      <c r="GU91" s="56"/>
      <c r="GV91" s="56"/>
      <c r="GW91" s="56"/>
      <c r="GX91" s="56"/>
      <c r="GY91" s="56"/>
      <c r="GZ91" s="56"/>
      <c r="HA91" s="56"/>
      <c r="HB91" s="56"/>
      <c r="HC91" s="56"/>
      <c r="HD91" s="56"/>
      <c r="HE91" s="56"/>
      <c r="HF91" s="56"/>
      <c r="HG91" s="56"/>
      <c r="HH91" s="56"/>
      <c r="HI91" s="56"/>
      <c r="HJ91" s="56"/>
      <c r="HK91" s="56"/>
      <c r="HL91" s="56"/>
      <c r="HM91" s="56"/>
      <c r="HN91" s="56"/>
      <c r="HO91" s="56"/>
      <c r="HP91" s="56"/>
      <c r="HQ91" s="56"/>
      <c r="HR91" s="56"/>
      <c r="HS91" s="56"/>
      <c r="HT91" s="56"/>
      <c r="HU91" s="56"/>
      <c r="HV91" s="56"/>
      <c r="HW91" s="56"/>
      <c r="HX91" s="56"/>
      <c r="HY91" s="56"/>
      <c r="HZ91" s="56"/>
      <c r="IA91" s="56"/>
      <c r="IB91" s="56"/>
      <c r="IC91" s="56"/>
      <c r="ID91" s="56"/>
      <c r="IE91" s="56"/>
      <c r="IF91" s="56"/>
      <c r="IG91" s="56"/>
      <c r="IH91" s="56"/>
      <c r="II91" s="56"/>
      <c r="IJ91" s="56"/>
      <c r="IK91" s="56"/>
      <c r="IL91" s="56"/>
      <c r="IM91" s="56"/>
      <c r="IN91" s="56"/>
      <c r="IO91" s="56"/>
      <c r="IP91" s="56"/>
      <c r="IQ91" s="56"/>
      <c r="IR91" s="56"/>
      <c r="IS91" s="56"/>
      <c r="IT91" s="56"/>
      <c r="IU91" s="56"/>
      <c r="IV91" s="56"/>
      <c r="IW91" s="56"/>
      <c r="IX91" s="56"/>
      <c r="IY91" s="56"/>
      <c r="IZ91" s="56"/>
      <c r="JA91" s="56"/>
      <c r="JB91" s="56"/>
      <c r="JC91" s="56"/>
      <c r="JD91" s="56"/>
      <c r="JE91" s="56"/>
      <c r="JF91" s="56"/>
      <c r="JG91" s="56"/>
      <c r="JH91" s="56"/>
      <c r="JI91" s="56"/>
      <c r="JJ91" s="56"/>
      <c r="JK91" s="56"/>
      <c r="JL91" s="56"/>
      <c r="JM91" s="56"/>
      <c r="JN91" s="56"/>
      <c r="JO91" s="56"/>
      <c r="JP91" s="56"/>
      <c r="JQ91" s="56"/>
      <c r="JR91" s="56"/>
      <c r="JS91" s="56"/>
      <c r="JT91" s="56"/>
      <c r="JU91" s="56"/>
      <c r="JV91" s="56"/>
      <c r="JW91" s="56"/>
      <c r="JX91" s="56"/>
      <c r="JY91" s="56"/>
      <c r="JZ91" s="56"/>
      <c r="KA91" s="56"/>
      <c r="KB91" s="56"/>
      <c r="KC91" s="56"/>
      <c r="KD91" s="56"/>
      <c r="KE91" s="56"/>
      <c r="KF91" s="56"/>
      <c r="KG91" s="56"/>
      <c r="KH91" s="56"/>
      <c r="KI91" s="56"/>
      <c r="KJ91" s="56"/>
      <c r="KK91" s="56"/>
      <c r="KL91" s="56"/>
      <c r="KM91" s="56"/>
      <c r="KN91" s="56"/>
      <c r="KO91" s="56"/>
      <c r="KP91" s="56"/>
      <c r="KQ91" s="56"/>
      <c r="KR91" s="56"/>
      <c r="KS91" s="56"/>
      <c r="KT91" s="56"/>
      <c r="KU91" s="56"/>
      <c r="KV91" s="56"/>
      <c r="KW91" s="56"/>
      <c r="KX91" s="56"/>
      <c r="KY91" s="56"/>
      <c r="KZ91" s="56"/>
      <c r="LA91" s="56"/>
      <c r="LB91" s="56"/>
      <c r="LC91" s="56"/>
      <c r="LD91" s="56"/>
      <c r="LE91" s="56"/>
      <c r="LF91" s="56"/>
      <c r="LG91" s="56"/>
      <c r="LH91" s="56"/>
      <c r="LI91" s="56"/>
      <c r="LJ91" s="56"/>
      <c r="LK91" s="56"/>
      <c r="LL91" s="56"/>
      <c r="LM91" s="56"/>
      <c r="LN91" s="56"/>
    </row>
    <row r="92" spans="1:326" s="47" customFormat="1" ht="126.75" customHeight="1" x14ac:dyDescent="0.25">
      <c r="A92" s="123"/>
      <c r="B92" s="123"/>
      <c r="C92" s="75"/>
      <c r="D92" s="78"/>
      <c r="E92" s="81"/>
      <c r="F92" s="81"/>
      <c r="G92" s="63" t="str">
        <f>VLOOKUP(H92,PELIGROS!A$1:G$445,2,0)</f>
        <v>Atraco, golpiza, atentados y secuestrados</v>
      </c>
      <c r="H92" s="63" t="s">
        <v>54</v>
      </c>
      <c r="I92" s="63" t="s">
        <v>1203</v>
      </c>
      <c r="J92" s="63" t="str">
        <f>VLOOKUP(H92,PELIGROS!A$2:G$445,3,0)</f>
        <v>Estrés, golpes, Secuestros</v>
      </c>
      <c r="K92" s="37" t="s">
        <v>28</v>
      </c>
      <c r="L92" s="63" t="str">
        <f>VLOOKUP(H92,PELIGROS!A$2:G$445,4,0)</f>
        <v>Inspecciones planeadas e inspecciones no planeadas, procedimientos de programas de seguridad y salud en el trabajo</v>
      </c>
      <c r="M92" s="63" t="str">
        <f>VLOOKUP(H92,PELIGROS!A$2:G$445,5,0)</f>
        <v xml:space="preserve">Uniformes Corporativos, Chaquetas corporativas, Carnetización
</v>
      </c>
      <c r="N92" s="37">
        <v>2</v>
      </c>
      <c r="O92" s="48">
        <v>3</v>
      </c>
      <c r="P92" s="48">
        <v>25</v>
      </c>
      <c r="Q92" s="49">
        <f t="shared" si="10"/>
        <v>6</v>
      </c>
      <c r="R92" s="49">
        <f t="shared" si="11"/>
        <v>150</v>
      </c>
      <c r="S92" s="39" t="str">
        <f t="shared" si="12"/>
        <v>M-6</v>
      </c>
      <c r="T92" s="69" t="str">
        <f t="shared" si="13"/>
        <v>II</v>
      </c>
      <c r="U92" s="70" t="s">
        <v>1233</v>
      </c>
      <c r="V92" s="37"/>
      <c r="W92" s="63" t="str">
        <f>VLOOKUP(H92,PELIGROS!A$2:G$445,6,0)</f>
        <v>Secuestros</v>
      </c>
      <c r="X92" s="37" t="s">
        <v>30</v>
      </c>
      <c r="Y92" s="37" t="s">
        <v>30</v>
      </c>
      <c r="Z92" s="37" t="s">
        <v>30</v>
      </c>
      <c r="AA92" s="39" t="s">
        <v>30</v>
      </c>
      <c r="AB92" s="63" t="str">
        <f>VLOOKUP(H92,PELIGROS!A$2:G$445,7,0)</f>
        <v>N/A</v>
      </c>
      <c r="AC92" s="37" t="s">
        <v>1223</v>
      </c>
      <c r="AD92" s="7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c r="ER92" s="56"/>
      <c r="ES92" s="56"/>
      <c r="ET92" s="56"/>
      <c r="EU92" s="56"/>
      <c r="EV92" s="56"/>
      <c r="EW92" s="56"/>
      <c r="EX92" s="56"/>
      <c r="EY92" s="56"/>
      <c r="EZ92" s="56"/>
      <c r="FA92" s="56"/>
      <c r="FB92" s="56"/>
      <c r="FC92" s="56"/>
      <c r="FD92" s="56"/>
      <c r="FE92" s="56"/>
      <c r="FF92" s="56"/>
      <c r="FG92" s="56"/>
      <c r="FH92" s="56"/>
      <c r="FI92" s="56"/>
      <c r="FJ92" s="56"/>
      <c r="FK92" s="56"/>
      <c r="FL92" s="56"/>
      <c r="FM92" s="56"/>
      <c r="FN92" s="56"/>
      <c r="FO92" s="56"/>
      <c r="FP92" s="56"/>
      <c r="FQ92" s="56"/>
      <c r="FR92" s="56"/>
      <c r="FS92" s="56"/>
      <c r="FT92" s="56"/>
      <c r="FU92" s="56"/>
      <c r="FV92" s="56"/>
      <c r="FW92" s="56"/>
      <c r="FX92" s="56"/>
      <c r="FY92" s="56"/>
      <c r="FZ92" s="56"/>
      <c r="GA92" s="56"/>
      <c r="GB92" s="56"/>
      <c r="GC92" s="56"/>
      <c r="GD92" s="56"/>
      <c r="GE92" s="56"/>
      <c r="GF92" s="56"/>
      <c r="GG92" s="56"/>
      <c r="GH92" s="56"/>
      <c r="GI92" s="56"/>
      <c r="GJ92" s="56"/>
      <c r="GK92" s="56"/>
      <c r="GL92" s="56"/>
      <c r="GM92" s="56"/>
      <c r="GN92" s="56"/>
      <c r="GO92" s="56"/>
      <c r="GP92" s="56"/>
      <c r="GQ92" s="56"/>
      <c r="GR92" s="56"/>
      <c r="GS92" s="56"/>
      <c r="GT92" s="56"/>
      <c r="GU92" s="56"/>
      <c r="GV92" s="56"/>
      <c r="GW92" s="56"/>
      <c r="GX92" s="56"/>
      <c r="GY92" s="56"/>
      <c r="GZ92" s="56"/>
      <c r="HA92" s="56"/>
      <c r="HB92" s="56"/>
      <c r="HC92" s="56"/>
      <c r="HD92" s="56"/>
      <c r="HE92" s="56"/>
      <c r="HF92" s="56"/>
      <c r="HG92" s="56"/>
      <c r="HH92" s="56"/>
      <c r="HI92" s="56"/>
      <c r="HJ92" s="56"/>
      <c r="HK92" s="56"/>
      <c r="HL92" s="56"/>
      <c r="HM92" s="56"/>
      <c r="HN92" s="56"/>
      <c r="HO92" s="56"/>
      <c r="HP92" s="56"/>
      <c r="HQ92" s="56"/>
      <c r="HR92" s="56"/>
      <c r="HS92" s="56"/>
      <c r="HT92" s="56"/>
      <c r="HU92" s="56"/>
      <c r="HV92" s="56"/>
      <c r="HW92" s="56"/>
      <c r="HX92" s="56"/>
      <c r="HY92" s="56"/>
      <c r="HZ92" s="56"/>
      <c r="IA92" s="56"/>
      <c r="IB92" s="56"/>
      <c r="IC92" s="56"/>
      <c r="ID92" s="56"/>
      <c r="IE92" s="56"/>
      <c r="IF92" s="56"/>
      <c r="IG92" s="56"/>
      <c r="IH92" s="56"/>
      <c r="II92" s="56"/>
      <c r="IJ92" s="56"/>
      <c r="IK92" s="56"/>
      <c r="IL92" s="56"/>
      <c r="IM92" s="56"/>
      <c r="IN92" s="56"/>
      <c r="IO92" s="56"/>
      <c r="IP92" s="56"/>
      <c r="IQ92" s="56"/>
      <c r="IR92" s="56"/>
      <c r="IS92" s="56"/>
      <c r="IT92" s="56"/>
      <c r="IU92" s="56"/>
      <c r="IV92" s="56"/>
      <c r="IW92" s="56"/>
      <c r="IX92" s="56"/>
      <c r="IY92" s="56"/>
      <c r="IZ92" s="56"/>
      <c r="JA92" s="56"/>
      <c r="JB92" s="56"/>
      <c r="JC92" s="56"/>
      <c r="JD92" s="56"/>
      <c r="JE92" s="56"/>
      <c r="JF92" s="56"/>
      <c r="JG92" s="56"/>
      <c r="JH92" s="56"/>
      <c r="JI92" s="56"/>
      <c r="JJ92" s="56"/>
      <c r="JK92" s="56"/>
      <c r="JL92" s="56"/>
      <c r="JM92" s="56"/>
      <c r="JN92" s="56"/>
      <c r="JO92" s="56"/>
      <c r="JP92" s="56"/>
      <c r="JQ92" s="56"/>
      <c r="JR92" s="56"/>
      <c r="JS92" s="56"/>
      <c r="JT92" s="56"/>
      <c r="JU92" s="56"/>
      <c r="JV92" s="56"/>
      <c r="JW92" s="56"/>
      <c r="JX92" s="56"/>
      <c r="JY92" s="56"/>
      <c r="JZ92" s="56"/>
      <c r="KA92" s="56"/>
      <c r="KB92" s="56"/>
      <c r="KC92" s="56"/>
      <c r="KD92" s="56"/>
      <c r="KE92" s="56"/>
      <c r="KF92" s="56"/>
      <c r="KG92" s="56"/>
      <c r="KH92" s="56"/>
      <c r="KI92" s="56"/>
      <c r="KJ92" s="56"/>
      <c r="KK92" s="56"/>
      <c r="KL92" s="56"/>
      <c r="KM92" s="56"/>
      <c r="KN92" s="56"/>
      <c r="KO92" s="56"/>
      <c r="KP92" s="56"/>
      <c r="KQ92" s="56"/>
      <c r="KR92" s="56"/>
      <c r="KS92" s="56"/>
      <c r="KT92" s="56"/>
      <c r="KU92" s="56"/>
      <c r="KV92" s="56"/>
      <c r="KW92" s="56"/>
      <c r="KX92" s="56"/>
      <c r="KY92" s="56"/>
      <c r="KZ92" s="56"/>
      <c r="LA92" s="56"/>
      <c r="LB92" s="56"/>
      <c r="LC92" s="56"/>
      <c r="LD92" s="56"/>
      <c r="LE92" s="56"/>
      <c r="LF92" s="56"/>
      <c r="LG92" s="56"/>
      <c r="LH92" s="56"/>
      <c r="LI92" s="56"/>
      <c r="LJ92" s="56"/>
      <c r="LK92" s="56"/>
      <c r="LL92" s="56"/>
      <c r="LM92" s="56"/>
      <c r="LN92" s="56"/>
    </row>
    <row r="93" spans="1:326" s="47" customFormat="1" ht="126.75" customHeight="1" x14ac:dyDescent="0.25">
      <c r="A93" s="123"/>
      <c r="B93" s="123"/>
      <c r="C93" s="75"/>
      <c r="D93" s="78"/>
      <c r="E93" s="81"/>
      <c r="F93" s="81"/>
      <c r="G93" s="63" t="str">
        <f>VLOOKUP(H93,PELIGROS!A$1:G$445,2,0)</f>
        <v>SISMOS, INCENDIOS, INUNDACIONES, TERREMOTOS, VENDAVALES, DERRUMBE</v>
      </c>
      <c r="H93" s="63" t="s">
        <v>58</v>
      </c>
      <c r="I93" s="63" t="s">
        <v>1204</v>
      </c>
      <c r="J93" s="63" t="str">
        <f>VLOOKUP(H93,PELIGROS!A$2:G$445,3,0)</f>
        <v>SISMOS, INCENDIOS, INUNDACIONES, TERREMOTOS, VENDAVALES</v>
      </c>
      <c r="K93" s="37" t="s">
        <v>28</v>
      </c>
      <c r="L93" s="63" t="str">
        <f>VLOOKUP(H93,PELIGROS!A$2:G$445,4,0)</f>
        <v>Inspecciones planeadas e inspecciones no planeadas, procedimientos de programas de seguridad y salud en el trabajo</v>
      </c>
      <c r="M93" s="63" t="str">
        <f>VLOOKUP(H93,PELIGROS!A$2:G$445,5,0)</f>
        <v>BRIGADAS DE EMERGENCIAS</v>
      </c>
      <c r="N93" s="37">
        <v>2</v>
      </c>
      <c r="O93" s="48">
        <v>1</v>
      </c>
      <c r="P93" s="48">
        <v>100</v>
      </c>
      <c r="Q93" s="49">
        <f t="shared" si="10"/>
        <v>2</v>
      </c>
      <c r="R93" s="49">
        <f t="shared" si="11"/>
        <v>200</v>
      </c>
      <c r="S93" s="39" t="str">
        <f t="shared" si="12"/>
        <v>B-2</v>
      </c>
      <c r="T93" s="69" t="str">
        <f t="shared" si="13"/>
        <v>II</v>
      </c>
      <c r="U93" s="70" t="s">
        <v>1233</v>
      </c>
      <c r="V93" s="37"/>
      <c r="W93" s="63" t="str">
        <f>VLOOKUP(H93,PELIGROS!A$2:G$445,6,0)</f>
        <v>MUERTE</v>
      </c>
      <c r="X93" s="37" t="s">
        <v>30</v>
      </c>
      <c r="Y93" s="37" t="s">
        <v>30</v>
      </c>
      <c r="Z93" s="37" t="s">
        <v>30</v>
      </c>
      <c r="AA93" s="39" t="s">
        <v>30</v>
      </c>
      <c r="AB93" s="63" t="str">
        <f>VLOOKUP(H93,PELIGROS!A$2:G$445,7,0)</f>
        <v>ENTRENAMIENTO DE LA BRIGADA; DIVULGACIÓN DE PLAN DE EMERGENCIA</v>
      </c>
      <c r="AC93" s="37" t="s">
        <v>1175</v>
      </c>
      <c r="AD93" s="7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c r="ER93" s="56"/>
      <c r="ES93" s="56"/>
      <c r="ET93" s="56"/>
      <c r="EU93" s="56"/>
      <c r="EV93" s="56"/>
      <c r="EW93" s="56"/>
      <c r="EX93" s="56"/>
      <c r="EY93" s="56"/>
      <c r="EZ93" s="56"/>
      <c r="FA93" s="56"/>
      <c r="FB93" s="56"/>
      <c r="FC93" s="56"/>
      <c r="FD93" s="56"/>
      <c r="FE93" s="56"/>
      <c r="FF93" s="56"/>
      <c r="FG93" s="56"/>
      <c r="FH93" s="56"/>
      <c r="FI93" s="56"/>
      <c r="FJ93" s="56"/>
      <c r="FK93" s="56"/>
      <c r="FL93" s="56"/>
      <c r="FM93" s="56"/>
      <c r="FN93" s="56"/>
      <c r="FO93" s="56"/>
      <c r="FP93" s="56"/>
      <c r="FQ93" s="56"/>
      <c r="FR93" s="56"/>
      <c r="FS93" s="56"/>
      <c r="FT93" s="56"/>
      <c r="FU93" s="56"/>
      <c r="FV93" s="56"/>
      <c r="FW93" s="56"/>
      <c r="FX93" s="56"/>
      <c r="FY93" s="56"/>
      <c r="FZ93" s="56"/>
      <c r="GA93" s="56"/>
      <c r="GB93" s="56"/>
      <c r="GC93" s="56"/>
      <c r="GD93" s="56"/>
      <c r="GE93" s="56"/>
      <c r="GF93" s="56"/>
      <c r="GG93" s="56"/>
      <c r="GH93" s="56"/>
      <c r="GI93" s="56"/>
      <c r="GJ93" s="56"/>
      <c r="GK93" s="56"/>
      <c r="GL93" s="56"/>
      <c r="GM93" s="56"/>
      <c r="GN93" s="56"/>
      <c r="GO93" s="56"/>
      <c r="GP93" s="56"/>
      <c r="GQ93" s="56"/>
      <c r="GR93" s="56"/>
      <c r="GS93" s="56"/>
      <c r="GT93" s="56"/>
      <c r="GU93" s="56"/>
      <c r="GV93" s="56"/>
      <c r="GW93" s="56"/>
      <c r="GX93" s="56"/>
      <c r="GY93" s="56"/>
      <c r="GZ93" s="56"/>
      <c r="HA93" s="56"/>
      <c r="HB93" s="56"/>
      <c r="HC93" s="56"/>
      <c r="HD93" s="56"/>
      <c r="HE93" s="56"/>
      <c r="HF93" s="56"/>
      <c r="HG93" s="56"/>
      <c r="HH93" s="56"/>
      <c r="HI93" s="56"/>
      <c r="HJ93" s="56"/>
      <c r="HK93" s="56"/>
      <c r="HL93" s="56"/>
      <c r="HM93" s="56"/>
      <c r="HN93" s="56"/>
      <c r="HO93" s="56"/>
      <c r="HP93" s="56"/>
      <c r="HQ93" s="56"/>
      <c r="HR93" s="56"/>
      <c r="HS93" s="56"/>
      <c r="HT93" s="56"/>
      <c r="HU93" s="56"/>
      <c r="HV93" s="56"/>
      <c r="HW93" s="56"/>
      <c r="HX93" s="56"/>
      <c r="HY93" s="56"/>
      <c r="HZ93" s="56"/>
      <c r="IA93" s="56"/>
      <c r="IB93" s="56"/>
      <c r="IC93" s="56"/>
      <c r="ID93" s="56"/>
      <c r="IE93" s="56"/>
      <c r="IF93" s="56"/>
      <c r="IG93" s="56"/>
      <c r="IH93" s="56"/>
      <c r="II93" s="56"/>
      <c r="IJ93" s="56"/>
      <c r="IK93" s="56"/>
      <c r="IL93" s="56"/>
      <c r="IM93" s="56"/>
      <c r="IN93" s="56"/>
      <c r="IO93" s="56"/>
      <c r="IP93" s="56"/>
      <c r="IQ93" s="56"/>
      <c r="IR93" s="56"/>
      <c r="IS93" s="56"/>
      <c r="IT93" s="56"/>
      <c r="IU93" s="56"/>
      <c r="IV93" s="56"/>
      <c r="IW93" s="56"/>
      <c r="IX93" s="56"/>
      <c r="IY93" s="56"/>
      <c r="IZ93" s="56"/>
      <c r="JA93" s="56"/>
      <c r="JB93" s="56"/>
      <c r="JC93" s="56"/>
      <c r="JD93" s="56"/>
      <c r="JE93" s="56"/>
      <c r="JF93" s="56"/>
      <c r="JG93" s="56"/>
      <c r="JH93" s="56"/>
      <c r="JI93" s="56"/>
      <c r="JJ93" s="56"/>
      <c r="JK93" s="56"/>
      <c r="JL93" s="56"/>
      <c r="JM93" s="56"/>
      <c r="JN93" s="56"/>
      <c r="JO93" s="56"/>
      <c r="JP93" s="56"/>
      <c r="JQ93" s="56"/>
      <c r="JR93" s="56"/>
      <c r="JS93" s="56"/>
      <c r="JT93" s="56"/>
      <c r="JU93" s="56"/>
      <c r="JV93" s="56"/>
      <c r="JW93" s="56"/>
      <c r="JX93" s="56"/>
      <c r="JY93" s="56"/>
      <c r="JZ93" s="56"/>
      <c r="KA93" s="56"/>
      <c r="KB93" s="56"/>
      <c r="KC93" s="56"/>
      <c r="KD93" s="56"/>
      <c r="KE93" s="56"/>
      <c r="KF93" s="56"/>
      <c r="KG93" s="56"/>
      <c r="KH93" s="56"/>
      <c r="KI93" s="56"/>
      <c r="KJ93" s="56"/>
      <c r="KK93" s="56"/>
      <c r="KL93" s="56"/>
      <c r="KM93" s="56"/>
      <c r="KN93" s="56"/>
      <c r="KO93" s="56"/>
      <c r="KP93" s="56"/>
      <c r="KQ93" s="56"/>
      <c r="KR93" s="56"/>
      <c r="KS93" s="56"/>
      <c r="KT93" s="56"/>
      <c r="KU93" s="56"/>
      <c r="KV93" s="56"/>
      <c r="KW93" s="56"/>
      <c r="KX93" s="56"/>
      <c r="KY93" s="56"/>
      <c r="KZ93" s="56"/>
      <c r="LA93" s="56"/>
      <c r="LB93" s="56"/>
      <c r="LC93" s="56"/>
      <c r="LD93" s="56"/>
      <c r="LE93" s="56"/>
      <c r="LF93" s="56"/>
      <c r="LG93" s="56"/>
      <c r="LH93" s="56"/>
      <c r="LI93" s="56"/>
      <c r="LJ93" s="56"/>
      <c r="LK93" s="56"/>
      <c r="LL93" s="56"/>
      <c r="LM93" s="56"/>
      <c r="LN93" s="56"/>
    </row>
    <row r="94" spans="1:326" s="47" customFormat="1" ht="126.75" customHeight="1" x14ac:dyDescent="0.25">
      <c r="A94" s="123"/>
      <c r="B94" s="123"/>
      <c r="C94" s="75"/>
      <c r="D94" s="78"/>
      <c r="E94" s="81"/>
      <c r="F94" s="81"/>
      <c r="G94" s="63" t="str">
        <f>VLOOKUP(H94,PELIGROS!A$1:G$445,2,0)</f>
        <v>INFRAROJA, ULTRAVIOLETA, VISIBLE, RADIOFRECUENCIA, MICROONDAS, LASER</v>
      </c>
      <c r="H94" s="63" t="s">
        <v>63</v>
      </c>
      <c r="I94" s="63" t="s">
        <v>1205</v>
      </c>
      <c r="J94" s="63" t="str">
        <f>VLOOKUP(H94,PELIGROS!A$2:G$445,3,0)</f>
        <v>CÁNCER, LESIONES DÉRMICAS Y OCULARES</v>
      </c>
      <c r="K94" s="37" t="s">
        <v>28</v>
      </c>
      <c r="L94" s="63" t="str">
        <f>VLOOKUP(H94,PELIGROS!A$2:G$445,4,0)</f>
        <v>Inspecciones planeadas e inspecciones no planeadas, procedimientos de programas de seguridad y salud en el trabajo</v>
      </c>
      <c r="M94" s="63" t="str">
        <f>VLOOKUP(H94,PELIGROS!A$2:G$445,5,0)</f>
        <v>PROGRAMA BLOQUEADOR SOLAR</v>
      </c>
      <c r="N94" s="37">
        <v>2</v>
      </c>
      <c r="O94" s="48">
        <v>3</v>
      </c>
      <c r="P94" s="48">
        <v>10</v>
      </c>
      <c r="Q94" s="49">
        <f t="shared" si="10"/>
        <v>6</v>
      </c>
      <c r="R94" s="49">
        <f t="shared" si="11"/>
        <v>60</v>
      </c>
      <c r="S94" s="39" t="str">
        <f t="shared" si="12"/>
        <v>M-6</v>
      </c>
      <c r="T94" s="50" t="str">
        <f t="shared" si="13"/>
        <v>III</v>
      </c>
      <c r="U94" s="68" t="s">
        <v>1185</v>
      </c>
      <c r="V94" s="37"/>
      <c r="W94" s="63" t="str">
        <f>VLOOKUP(H94,PELIGROS!A$2:G$445,6,0)</f>
        <v>CÁNCER</v>
      </c>
      <c r="X94" s="37" t="s">
        <v>30</v>
      </c>
      <c r="Y94" s="37" t="s">
        <v>30</v>
      </c>
      <c r="Z94" s="37" t="s">
        <v>30</v>
      </c>
      <c r="AA94" s="39" t="s">
        <v>30</v>
      </c>
      <c r="AB94" s="63" t="str">
        <f>VLOOKUP(H94,PELIGROS!A$2:G$445,7,0)</f>
        <v>N/A</v>
      </c>
      <c r="AC94" s="37" t="s">
        <v>1176</v>
      </c>
      <c r="AD94" s="7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c r="ER94" s="56"/>
      <c r="ES94" s="56"/>
      <c r="ET94" s="56"/>
      <c r="EU94" s="56"/>
      <c r="EV94" s="56"/>
      <c r="EW94" s="56"/>
      <c r="EX94" s="56"/>
      <c r="EY94" s="56"/>
      <c r="EZ94" s="56"/>
      <c r="FA94" s="56"/>
      <c r="FB94" s="56"/>
      <c r="FC94" s="56"/>
      <c r="FD94" s="56"/>
      <c r="FE94" s="56"/>
      <c r="FF94" s="56"/>
      <c r="FG94" s="56"/>
      <c r="FH94" s="56"/>
      <c r="FI94" s="56"/>
      <c r="FJ94" s="56"/>
      <c r="FK94" s="56"/>
      <c r="FL94" s="56"/>
      <c r="FM94" s="56"/>
      <c r="FN94" s="56"/>
      <c r="FO94" s="56"/>
      <c r="FP94" s="56"/>
      <c r="FQ94" s="56"/>
      <c r="FR94" s="56"/>
      <c r="FS94" s="56"/>
      <c r="FT94" s="56"/>
      <c r="FU94" s="56"/>
      <c r="FV94" s="56"/>
      <c r="FW94" s="56"/>
      <c r="FX94" s="56"/>
      <c r="FY94" s="56"/>
      <c r="FZ94" s="56"/>
      <c r="GA94" s="56"/>
      <c r="GB94" s="56"/>
      <c r="GC94" s="56"/>
      <c r="GD94" s="56"/>
      <c r="GE94" s="56"/>
      <c r="GF94" s="56"/>
      <c r="GG94" s="56"/>
      <c r="GH94" s="56"/>
      <c r="GI94" s="56"/>
      <c r="GJ94" s="56"/>
      <c r="GK94" s="56"/>
      <c r="GL94" s="56"/>
      <c r="GM94" s="56"/>
      <c r="GN94" s="56"/>
      <c r="GO94" s="56"/>
      <c r="GP94" s="56"/>
      <c r="GQ94" s="56"/>
      <c r="GR94" s="56"/>
      <c r="GS94" s="56"/>
      <c r="GT94" s="56"/>
      <c r="GU94" s="56"/>
      <c r="GV94" s="56"/>
      <c r="GW94" s="56"/>
      <c r="GX94" s="56"/>
      <c r="GY94" s="56"/>
      <c r="GZ94" s="56"/>
      <c r="HA94" s="56"/>
      <c r="HB94" s="56"/>
      <c r="HC94" s="56"/>
      <c r="HD94" s="56"/>
      <c r="HE94" s="56"/>
      <c r="HF94" s="56"/>
      <c r="HG94" s="56"/>
      <c r="HH94" s="56"/>
      <c r="HI94" s="56"/>
      <c r="HJ94" s="56"/>
      <c r="HK94" s="56"/>
      <c r="HL94" s="56"/>
      <c r="HM94" s="56"/>
      <c r="HN94" s="56"/>
      <c r="HO94" s="56"/>
      <c r="HP94" s="56"/>
      <c r="HQ94" s="56"/>
      <c r="HR94" s="56"/>
      <c r="HS94" s="56"/>
      <c r="HT94" s="56"/>
      <c r="HU94" s="56"/>
      <c r="HV94" s="56"/>
      <c r="HW94" s="56"/>
      <c r="HX94" s="56"/>
      <c r="HY94" s="56"/>
      <c r="HZ94" s="56"/>
      <c r="IA94" s="56"/>
      <c r="IB94" s="56"/>
      <c r="IC94" s="56"/>
      <c r="ID94" s="56"/>
      <c r="IE94" s="56"/>
      <c r="IF94" s="56"/>
      <c r="IG94" s="56"/>
      <c r="IH94" s="56"/>
      <c r="II94" s="56"/>
      <c r="IJ94" s="56"/>
      <c r="IK94" s="56"/>
      <c r="IL94" s="56"/>
      <c r="IM94" s="56"/>
      <c r="IN94" s="56"/>
      <c r="IO94" s="56"/>
      <c r="IP94" s="56"/>
      <c r="IQ94" s="56"/>
      <c r="IR94" s="56"/>
      <c r="IS94" s="56"/>
      <c r="IT94" s="56"/>
      <c r="IU94" s="56"/>
      <c r="IV94" s="56"/>
      <c r="IW94" s="56"/>
      <c r="IX94" s="56"/>
      <c r="IY94" s="56"/>
      <c r="IZ94" s="56"/>
      <c r="JA94" s="56"/>
      <c r="JB94" s="56"/>
      <c r="JC94" s="56"/>
      <c r="JD94" s="56"/>
      <c r="JE94" s="56"/>
      <c r="JF94" s="56"/>
      <c r="JG94" s="56"/>
      <c r="JH94" s="56"/>
      <c r="JI94" s="56"/>
      <c r="JJ94" s="56"/>
      <c r="JK94" s="56"/>
      <c r="JL94" s="56"/>
      <c r="JM94" s="56"/>
      <c r="JN94" s="56"/>
      <c r="JO94" s="56"/>
      <c r="JP94" s="56"/>
      <c r="JQ94" s="56"/>
      <c r="JR94" s="56"/>
      <c r="JS94" s="56"/>
      <c r="JT94" s="56"/>
      <c r="JU94" s="56"/>
      <c r="JV94" s="56"/>
      <c r="JW94" s="56"/>
      <c r="JX94" s="56"/>
      <c r="JY94" s="56"/>
      <c r="JZ94" s="56"/>
      <c r="KA94" s="56"/>
      <c r="KB94" s="56"/>
      <c r="KC94" s="56"/>
      <c r="KD94" s="56"/>
      <c r="KE94" s="56"/>
      <c r="KF94" s="56"/>
      <c r="KG94" s="56"/>
      <c r="KH94" s="56"/>
      <c r="KI94" s="56"/>
      <c r="KJ94" s="56"/>
      <c r="KK94" s="56"/>
      <c r="KL94" s="56"/>
      <c r="KM94" s="56"/>
      <c r="KN94" s="56"/>
      <c r="KO94" s="56"/>
      <c r="KP94" s="56"/>
      <c r="KQ94" s="56"/>
      <c r="KR94" s="56"/>
      <c r="KS94" s="56"/>
      <c r="KT94" s="56"/>
      <c r="KU94" s="56"/>
      <c r="KV94" s="56"/>
      <c r="KW94" s="56"/>
      <c r="KX94" s="56"/>
      <c r="KY94" s="56"/>
      <c r="KZ94" s="56"/>
      <c r="LA94" s="56"/>
      <c r="LB94" s="56"/>
      <c r="LC94" s="56"/>
      <c r="LD94" s="56"/>
      <c r="LE94" s="56"/>
      <c r="LF94" s="56"/>
      <c r="LG94" s="56"/>
      <c r="LH94" s="56"/>
      <c r="LI94" s="56"/>
      <c r="LJ94" s="56"/>
      <c r="LK94" s="56"/>
      <c r="LL94" s="56"/>
      <c r="LM94" s="56"/>
      <c r="LN94" s="56"/>
    </row>
    <row r="95" spans="1:326" s="47" customFormat="1" ht="126.75" customHeight="1" x14ac:dyDescent="0.25">
      <c r="A95" s="123"/>
      <c r="B95" s="123"/>
      <c r="C95" s="75"/>
      <c r="D95" s="78"/>
      <c r="E95" s="81"/>
      <c r="F95" s="81"/>
      <c r="G95" s="63" t="str">
        <f>VLOOKUP(H95,PELIGROS!A$1:G$445,2,0)</f>
        <v>ENERGÍA TÉRMICA, CAMBIO DE TEMPERATURA DURANTE LOS RECORRIDOS</v>
      </c>
      <c r="H95" s="63" t="s">
        <v>162</v>
      </c>
      <c r="I95" s="63" t="s">
        <v>1205</v>
      </c>
      <c r="J95" s="63" t="str">
        <f>VLOOKUP(H95,PELIGROS!A$2:G$445,3,0)</f>
        <v xml:space="preserve"> GOLPE DE CALOR,  DESHIDRATACIÓN</v>
      </c>
      <c r="K95" s="37" t="s">
        <v>28</v>
      </c>
      <c r="L95" s="63" t="str">
        <f>VLOOKUP(H95,PELIGROS!A$2:G$445,4,0)</f>
        <v>Inspecciones planeadas e inspecciones no planeadas, procedimientos de programas de seguridad y salud en el trabajo</v>
      </c>
      <c r="M95" s="63" t="str">
        <f>VLOOKUP(H95,PELIGROS!A$2:G$445,5,0)</f>
        <v>NO OBSERVADO</v>
      </c>
      <c r="N95" s="37">
        <v>2</v>
      </c>
      <c r="O95" s="48">
        <v>2</v>
      </c>
      <c r="P95" s="48">
        <v>10</v>
      </c>
      <c r="Q95" s="49">
        <f t="shared" si="10"/>
        <v>4</v>
      </c>
      <c r="R95" s="49">
        <f t="shared" si="11"/>
        <v>40</v>
      </c>
      <c r="S95" s="39" t="str">
        <f t="shared" si="12"/>
        <v>B-4</v>
      </c>
      <c r="T95" s="50" t="str">
        <f t="shared" si="13"/>
        <v>III</v>
      </c>
      <c r="U95" s="68" t="s">
        <v>1185</v>
      </c>
      <c r="V95" s="37"/>
      <c r="W95" s="63" t="str">
        <f>VLOOKUP(H95,PELIGROS!A$2:G$445,6,0)</f>
        <v>CÁNCER DE PIEL</v>
      </c>
      <c r="X95" s="37" t="s">
        <v>30</v>
      </c>
      <c r="Y95" s="37" t="s">
        <v>30</v>
      </c>
      <c r="Z95" s="37" t="s">
        <v>30</v>
      </c>
      <c r="AA95" s="39" t="s">
        <v>30</v>
      </c>
      <c r="AB95" s="63" t="str">
        <f>VLOOKUP(H95,PELIGROS!A$2:G$445,7,0)</f>
        <v>N/A</v>
      </c>
      <c r="AC95" s="37" t="s">
        <v>1224</v>
      </c>
      <c r="AD95" s="7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c r="FB95" s="56"/>
      <c r="FC95" s="56"/>
      <c r="FD95" s="56"/>
      <c r="FE95" s="56"/>
      <c r="FF95" s="56"/>
      <c r="FG95" s="56"/>
      <c r="FH95" s="56"/>
      <c r="FI95" s="56"/>
      <c r="FJ95" s="56"/>
      <c r="FK95" s="56"/>
      <c r="FL95" s="56"/>
      <c r="FM95" s="56"/>
      <c r="FN95" s="56"/>
      <c r="FO95" s="56"/>
      <c r="FP95" s="56"/>
      <c r="FQ95" s="56"/>
      <c r="FR95" s="56"/>
      <c r="FS95" s="56"/>
      <c r="FT95" s="56"/>
      <c r="FU95" s="56"/>
      <c r="FV95" s="56"/>
      <c r="FW95" s="56"/>
      <c r="FX95" s="56"/>
      <c r="FY95" s="56"/>
      <c r="FZ95" s="56"/>
      <c r="GA95" s="56"/>
      <c r="GB95" s="56"/>
      <c r="GC95" s="56"/>
      <c r="GD95" s="56"/>
      <c r="GE95" s="56"/>
      <c r="GF95" s="56"/>
      <c r="GG95" s="56"/>
      <c r="GH95" s="56"/>
      <c r="GI95" s="56"/>
      <c r="GJ95" s="56"/>
      <c r="GK95" s="56"/>
      <c r="GL95" s="56"/>
      <c r="GM95" s="56"/>
      <c r="GN95" s="56"/>
      <c r="GO95" s="56"/>
      <c r="GP95" s="56"/>
      <c r="GQ95" s="56"/>
      <c r="GR95" s="56"/>
      <c r="GS95" s="56"/>
      <c r="GT95" s="56"/>
      <c r="GU95" s="56"/>
      <c r="GV95" s="56"/>
      <c r="GW95" s="56"/>
      <c r="GX95" s="56"/>
      <c r="GY95" s="56"/>
      <c r="GZ95" s="56"/>
      <c r="HA95" s="56"/>
      <c r="HB95" s="56"/>
      <c r="HC95" s="56"/>
      <c r="HD95" s="56"/>
      <c r="HE95" s="56"/>
      <c r="HF95" s="56"/>
      <c r="HG95" s="56"/>
      <c r="HH95" s="56"/>
      <c r="HI95" s="56"/>
      <c r="HJ95" s="56"/>
      <c r="HK95" s="56"/>
      <c r="HL95" s="56"/>
      <c r="HM95" s="56"/>
      <c r="HN95" s="56"/>
      <c r="HO95" s="56"/>
      <c r="HP95" s="56"/>
      <c r="HQ95" s="56"/>
      <c r="HR95" s="56"/>
      <c r="HS95" s="56"/>
      <c r="HT95" s="56"/>
      <c r="HU95" s="56"/>
      <c r="HV95" s="56"/>
      <c r="HW95" s="56"/>
      <c r="HX95" s="56"/>
      <c r="HY95" s="56"/>
      <c r="HZ95" s="56"/>
      <c r="IA95" s="56"/>
      <c r="IB95" s="56"/>
      <c r="IC95" s="56"/>
      <c r="ID95" s="56"/>
      <c r="IE95" s="56"/>
      <c r="IF95" s="56"/>
      <c r="IG95" s="56"/>
      <c r="IH95" s="56"/>
      <c r="II95" s="56"/>
      <c r="IJ95" s="56"/>
      <c r="IK95" s="56"/>
      <c r="IL95" s="56"/>
      <c r="IM95" s="56"/>
      <c r="IN95" s="56"/>
      <c r="IO95" s="56"/>
      <c r="IP95" s="56"/>
      <c r="IQ95" s="56"/>
      <c r="IR95" s="56"/>
      <c r="IS95" s="56"/>
      <c r="IT95" s="56"/>
      <c r="IU95" s="56"/>
      <c r="IV95" s="56"/>
      <c r="IW95" s="56"/>
      <c r="IX95" s="56"/>
      <c r="IY95" s="56"/>
      <c r="IZ95" s="56"/>
      <c r="JA95" s="56"/>
      <c r="JB95" s="56"/>
      <c r="JC95" s="56"/>
      <c r="JD95" s="56"/>
      <c r="JE95" s="56"/>
      <c r="JF95" s="56"/>
      <c r="JG95" s="56"/>
      <c r="JH95" s="56"/>
      <c r="JI95" s="56"/>
      <c r="JJ95" s="56"/>
      <c r="JK95" s="56"/>
      <c r="JL95" s="56"/>
      <c r="JM95" s="56"/>
      <c r="JN95" s="56"/>
      <c r="JO95" s="56"/>
      <c r="JP95" s="56"/>
      <c r="JQ95" s="56"/>
      <c r="JR95" s="56"/>
      <c r="JS95" s="56"/>
      <c r="JT95" s="56"/>
      <c r="JU95" s="56"/>
      <c r="JV95" s="56"/>
      <c r="JW95" s="56"/>
      <c r="JX95" s="56"/>
      <c r="JY95" s="56"/>
      <c r="JZ95" s="56"/>
      <c r="KA95" s="56"/>
      <c r="KB95" s="56"/>
      <c r="KC95" s="56"/>
      <c r="KD95" s="56"/>
      <c r="KE95" s="56"/>
      <c r="KF95" s="56"/>
      <c r="KG95" s="56"/>
      <c r="KH95" s="56"/>
      <c r="KI95" s="56"/>
      <c r="KJ95" s="56"/>
      <c r="KK95" s="56"/>
      <c r="KL95" s="56"/>
      <c r="KM95" s="56"/>
      <c r="KN95" s="56"/>
      <c r="KO95" s="56"/>
      <c r="KP95" s="56"/>
      <c r="KQ95" s="56"/>
      <c r="KR95" s="56"/>
      <c r="KS95" s="56"/>
      <c r="KT95" s="56"/>
      <c r="KU95" s="56"/>
      <c r="KV95" s="56"/>
      <c r="KW95" s="56"/>
      <c r="KX95" s="56"/>
      <c r="KY95" s="56"/>
      <c r="KZ95" s="56"/>
      <c r="LA95" s="56"/>
      <c r="LB95" s="56"/>
      <c r="LC95" s="56"/>
      <c r="LD95" s="56"/>
      <c r="LE95" s="56"/>
      <c r="LF95" s="56"/>
      <c r="LG95" s="56"/>
      <c r="LH95" s="56"/>
      <c r="LI95" s="56"/>
      <c r="LJ95" s="56"/>
      <c r="LK95" s="56"/>
      <c r="LL95" s="56"/>
      <c r="LM95" s="56"/>
      <c r="LN95" s="56"/>
    </row>
    <row r="96" spans="1:326" s="47" customFormat="1" ht="126.75" customHeight="1" x14ac:dyDescent="0.25">
      <c r="A96" s="123"/>
      <c r="B96" s="123"/>
      <c r="C96" s="75"/>
      <c r="D96" s="78"/>
      <c r="E96" s="81"/>
      <c r="F96" s="81"/>
      <c r="G96" s="63" t="str">
        <f>VLOOKUP(H96,PELIGROS!A$1:G$445,2,0)</f>
        <v>CONCENTRACIÓN EN ACTIVIDADES DE ALTO DESEMPEÑO MENTAL</v>
      </c>
      <c r="H96" s="63" t="s">
        <v>68</v>
      </c>
      <c r="I96" s="63" t="s">
        <v>1206</v>
      </c>
      <c r="J96" s="63" t="str">
        <f>VLOOKUP(H96,PELIGROS!A$2:G$445,3,0)</f>
        <v>ESTRÉS, CEFALEA, IRRITABILIDAD</v>
      </c>
      <c r="K96" s="37" t="s">
        <v>28</v>
      </c>
      <c r="L96" s="63" t="str">
        <f>VLOOKUP(H96,PELIGROS!A$2:G$445,4,0)</f>
        <v>N/A</v>
      </c>
      <c r="M96" s="63" t="str">
        <f>VLOOKUP(H96,PELIGROS!A$2:G$445,5,0)</f>
        <v>PVE PSICOSOCIAL</v>
      </c>
      <c r="N96" s="37">
        <v>2</v>
      </c>
      <c r="O96" s="48">
        <v>3</v>
      </c>
      <c r="P96" s="48">
        <v>10</v>
      </c>
      <c r="Q96" s="49">
        <f t="shared" si="10"/>
        <v>6</v>
      </c>
      <c r="R96" s="49">
        <f t="shared" si="11"/>
        <v>60</v>
      </c>
      <c r="S96" s="39" t="str">
        <f t="shared" si="12"/>
        <v>M-6</v>
      </c>
      <c r="T96" s="50" t="str">
        <f t="shared" si="13"/>
        <v>III</v>
      </c>
      <c r="U96" s="68" t="s">
        <v>1185</v>
      </c>
      <c r="V96" s="37"/>
      <c r="W96" s="63" t="str">
        <f>VLOOKUP(H96,PELIGROS!A$2:G$445,6,0)</f>
        <v>ESTRÉS</v>
      </c>
      <c r="X96" s="37" t="s">
        <v>30</v>
      </c>
      <c r="Y96" s="37" t="s">
        <v>30</v>
      </c>
      <c r="Z96" s="37" t="s">
        <v>30</v>
      </c>
      <c r="AA96" s="39" t="s">
        <v>30</v>
      </c>
      <c r="AB96" s="63" t="str">
        <f>VLOOKUP(H96,PELIGROS!A$2:G$445,7,0)</f>
        <v>N/A</v>
      </c>
      <c r="AC96" s="37" t="s">
        <v>1177</v>
      </c>
      <c r="AD96" s="7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c r="ER96" s="56"/>
      <c r="ES96" s="56"/>
      <c r="ET96" s="56"/>
      <c r="EU96" s="56"/>
      <c r="EV96" s="56"/>
      <c r="EW96" s="56"/>
      <c r="EX96" s="56"/>
      <c r="EY96" s="56"/>
      <c r="EZ96" s="56"/>
      <c r="FA96" s="56"/>
      <c r="FB96" s="56"/>
      <c r="FC96" s="56"/>
      <c r="FD96" s="56"/>
      <c r="FE96" s="56"/>
      <c r="FF96" s="56"/>
      <c r="FG96" s="56"/>
      <c r="FH96" s="56"/>
      <c r="FI96" s="56"/>
      <c r="FJ96" s="56"/>
      <c r="FK96" s="56"/>
      <c r="FL96" s="56"/>
      <c r="FM96" s="56"/>
      <c r="FN96" s="56"/>
      <c r="FO96" s="56"/>
      <c r="FP96" s="56"/>
      <c r="FQ96" s="56"/>
      <c r="FR96" s="56"/>
      <c r="FS96" s="56"/>
      <c r="FT96" s="56"/>
      <c r="FU96" s="56"/>
      <c r="FV96" s="56"/>
      <c r="FW96" s="56"/>
      <c r="FX96" s="56"/>
      <c r="FY96" s="56"/>
      <c r="FZ96" s="56"/>
      <c r="GA96" s="56"/>
      <c r="GB96" s="56"/>
      <c r="GC96" s="56"/>
      <c r="GD96" s="56"/>
      <c r="GE96" s="56"/>
      <c r="GF96" s="56"/>
      <c r="GG96" s="56"/>
      <c r="GH96" s="56"/>
      <c r="GI96" s="56"/>
      <c r="GJ96" s="56"/>
      <c r="GK96" s="56"/>
      <c r="GL96" s="56"/>
      <c r="GM96" s="56"/>
      <c r="GN96" s="56"/>
      <c r="GO96" s="56"/>
      <c r="GP96" s="56"/>
      <c r="GQ96" s="56"/>
      <c r="GR96" s="56"/>
      <c r="GS96" s="56"/>
      <c r="GT96" s="56"/>
      <c r="GU96" s="56"/>
      <c r="GV96" s="56"/>
      <c r="GW96" s="56"/>
      <c r="GX96" s="56"/>
      <c r="GY96" s="56"/>
      <c r="GZ96" s="56"/>
      <c r="HA96" s="56"/>
      <c r="HB96" s="56"/>
      <c r="HC96" s="56"/>
      <c r="HD96" s="56"/>
      <c r="HE96" s="56"/>
      <c r="HF96" s="56"/>
      <c r="HG96" s="56"/>
      <c r="HH96" s="56"/>
      <c r="HI96" s="56"/>
      <c r="HJ96" s="56"/>
      <c r="HK96" s="56"/>
      <c r="HL96" s="56"/>
      <c r="HM96" s="56"/>
      <c r="HN96" s="56"/>
      <c r="HO96" s="56"/>
      <c r="HP96" s="56"/>
      <c r="HQ96" s="56"/>
      <c r="HR96" s="56"/>
      <c r="HS96" s="56"/>
      <c r="HT96" s="56"/>
      <c r="HU96" s="56"/>
      <c r="HV96" s="56"/>
      <c r="HW96" s="56"/>
      <c r="HX96" s="56"/>
      <c r="HY96" s="56"/>
      <c r="HZ96" s="56"/>
      <c r="IA96" s="56"/>
      <c r="IB96" s="56"/>
      <c r="IC96" s="56"/>
      <c r="ID96" s="56"/>
      <c r="IE96" s="56"/>
      <c r="IF96" s="56"/>
      <c r="IG96" s="56"/>
      <c r="IH96" s="56"/>
      <c r="II96" s="56"/>
      <c r="IJ96" s="56"/>
      <c r="IK96" s="56"/>
      <c r="IL96" s="56"/>
      <c r="IM96" s="56"/>
      <c r="IN96" s="56"/>
      <c r="IO96" s="56"/>
      <c r="IP96" s="56"/>
      <c r="IQ96" s="56"/>
      <c r="IR96" s="56"/>
      <c r="IS96" s="56"/>
      <c r="IT96" s="56"/>
      <c r="IU96" s="56"/>
      <c r="IV96" s="56"/>
      <c r="IW96" s="56"/>
      <c r="IX96" s="56"/>
      <c r="IY96" s="56"/>
      <c r="IZ96" s="56"/>
      <c r="JA96" s="56"/>
      <c r="JB96" s="56"/>
      <c r="JC96" s="56"/>
      <c r="JD96" s="56"/>
      <c r="JE96" s="56"/>
      <c r="JF96" s="56"/>
      <c r="JG96" s="56"/>
      <c r="JH96" s="56"/>
      <c r="JI96" s="56"/>
      <c r="JJ96" s="56"/>
      <c r="JK96" s="56"/>
      <c r="JL96" s="56"/>
      <c r="JM96" s="56"/>
      <c r="JN96" s="56"/>
      <c r="JO96" s="56"/>
      <c r="JP96" s="56"/>
      <c r="JQ96" s="56"/>
      <c r="JR96" s="56"/>
      <c r="JS96" s="56"/>
      <c r="JT96" s="56"/>
      <c r="JU96" s="56"/>
      <c r="JV96" s="56"/>
      <c r="JW96" s="56"/>
      <c r="JX96" s="56"/>
      <c r="JY96" s="56"/>
      <c r="JZ96" s="56"/>
      <c r="KA96" s="56"/>
      <c r="KB96" s="56"/>
      <c r="KC96" s="56"/>
      <c r="KD96" s="56"/>
      <c r="KE96" s="56"/>
      <c r="KF96" s="56"/>
      <c r="KG96" s="56"/>
      <c r="KH96" s="56"/>
      <c r="KI96" s="56"/>
      <c r="KJ96" s="56"/>
      <c r="KK96" s="56"/>
      <c r="KL96" s="56"/>
      <c r="KM96" s="56"/>
      <c r="KN96" s="56"/>
      <c r="KO96" s="56"/>
      <c r="KP96" s="56"/>
      <c r="KQ96" s="56"/>
      <c r="KR96" s="56"/>
      <c r="KS96" s="56"/>
      <c r="KT96" s="56"/>
      <c r="KU96" s="56"/>
      <c r="KV96" s="56"/>
      <c r="KW96" s="56"/>
      <c r="KX96" s="56"/>
      <c r="KY96" s="56"/>
      <c r="KZ96" s="56"/>
      <c r="LA96" s="56"/>
      <c r="LB96" s="56"/>
      <c r="LC96" s="56"/>
      <c r="LD96" s="56"/>
      <c r="LE96" s="56"/>
      <c r="LF96" s="56"/>
      <c r="LG96" s="56"/>
      <c r="LH96" s="56"/>
      <c r="LI96" s="56"/>
      <c r="LJ96" s="56"/>
      <c r="LK96" s="56"/>
      <c r="LL96" s="56"/>
      <c r="LM96" s="56"/>
      <c r="LN96" s="56"/>
    </row>
    <row r="97" spans="1:326" s="47" customFormat="1" ht="126.75" customHeight="1" x14ac:dyDescent="0.25">
      <c r="A97" s="124"/>
      <c r="B97" s="124"/>
      <c r="C97" s="76"/>
      <c r="D97" s="79"/>
      <c r="E97" s="82"/>
      <c r="F97" s="82"/>
      <c r="G97" s="63" t="str">
        <f>VLOOKUP(H97,PELIGROS!A$1:G$445,2,0)</f>
        <v>NATURALEZA DE LA TAREA</v>
      </c>
      <c r="H97" s="63" t="s">
        <v>72</v>
      </c>
      <c r="I97" s="63" t="s">
        <v>1206</v>
      </c>
      <c r="J97" s="63" t="str">
        <f>VLOOKUP(H97,PELIGROS!A$2:G$445,3,0)</f>
        <v>ESTRÉS,  TRANSTORNOS DEL SUEÑO</v>
      </c>
      <c r="K97" s="37" t="s">
        <v>28</v>
      </c>
      <c r="L97" s="63" t="str">
        <f>VLOOKUP(H97,PELIGROS!A$2:G$445,4,0)</f>
        <v>N/A</v>
      </c>
      <c r="M97" s="63" t="str">
        <f>VLOOKUP(H97,PELIGROS!A$2:G$445,5,0)</f>
        <v>PVE PSICOSOCIAL</v>
      </c>
      <c r="N97" s="37">
        <v>2</v>
      </c>
      <c r="O97" s="48">
        <v>2</v>
      </c>
      <c r="P97" s="48">
        <v>10</v>
      </c>
      <c r="Q97" s="49">
        <f t="shared" si="10"/>
        <v>4</v>
      </c>
      <c r="R97" s="49">
        <f t="shared" si="11"/>
        <v>40</v>
      </c>
      <c r="S97" s="39" t="str">
        <f t="shared" si="12"/>
        <v>B-4</v>
      </c>
      <c r="T97" s="50" t="str">
        <f t="shared" si="13"/>
        <v>III</v>
      </c>
      <c r="U97" s="68" t="s">
        <v>1185</v>
      </c>
      <c r="V97" s="37"/>
      <c r="W97" s="63" t="str">
        <f>VLOOKUP(H97,PELIGROS!A$2:G$445,6,0)</f>
        <v>ESTRÉS</v>
      </c>
      <c r="X97" s="37" t="s">
        <v>30</v>
      </c>
      <c r="Y97" s="37" t="s">
        <v>30</v>
      </c>
      <c r="Z97" s="37" t="s">
        <v>30</v>
      </c>
      <c r="AA97" s="37" t="s">
        <v>30</v>
      </c>
      <c r="AB97" s="63" t="str">
        <f>VLOOKUP(H97,PELIGROS!A$2:G$445,7,0)</f>
        <v>N/A</v>
      </c>
      <c r="AC97" s="39" t="s">
        <v>30</v>
      </c>
      <c r="AD97" s="76"/>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c r="FT97" s="56"/>
      <c r="FU97" s="56"/>
      <c r="FV97" s="56"/>
      <c r="FW97" s="56"/>
      <c r="FX97" s="56"/>
      <c r="FY97" s="56"/>
      <c r="FZ97" s="56"/>
      <c r="GA97" s="56"/>
      <c r="GB97" s="56"/>
      <c r="GC97" s="56"/>
      <c r="GD97" s="56"/>
      <c r="GE97" s="56"/>
      <c r="GF97" s="56"/>
      <c r="GG97" s="56"/>
      <c r="GH97" s="56"/>
      <c r="GI97" s="56"/>
      <c r="GJ97" s="56"/>
      <c r="GK97" s="56"/>
      <c r="GL97" s="56"/>
      <c r="GM97" s="56"/>
      <c r="GN97" s="56"/>
      <c r="GO97" s="56"/>
      <c r="GP97" s="56"/>
      <c r="GQ97" s="56"/>
      <c r="GR97" s="56"/>
      <c r="GS97" s="56"/>
      <c r="GT97" s="56"/>
      <c r="GU97" s="56"/>
      <c r="GV97" s="56"/>
      <c r="GW97" s="56"/>
      <c r="GX97" s="56"/>
      <c r="GY97" s="56"/>
      <c r="GZ97" s="56"/>
      <c r="HA97" s="56"/>
      <c r="HB97" s="56"/>
      <c r="HC97" s="56"/>
      <c r="HD97" s="56"/>
      <c r="HE97" s="56"/>
      <c r="HF97" s="56"/>
      <c r="HG97" s="56"/>
      <c r="HH97" s="56"/>
      <c r="HI97" s="56"/>
      <c r="HJ97" s="56"/>
      <c r="HK97" s="56"/>
      <c r="HL97" s="56"/>
      <c r="HM97" s="56"/>
      <c r="HN97" s="56"/>
      <c r="HO97" s="56"/>
      <c r="HP97" s="56"/>
      <c r="HQ97" s="56"/>
      <c r="HR97" s="56"/>
      <c r="HS97" s="56"/>
      <c r="HT97" s="56"/>
      <c r="HU97" s="56"/>
      <c r="HV97" s="56"/>
      <c r="HW97" s="56"/>
      <c r="HX97" s="56"/>
      <c r="HY97" s="56"/>
      <c r="HZ97" s="56"/>
      <c r="IA97" s="56"/>
      <c r="IB97" s="56"/>
      <c r="IC97" s="56"/>
      <c r="ID97" s="56"/>
      <c r="IE97" s="56"/>
      <c r="IF97" s="56"/>
      <c r="IG97" s="56"/>
      <c r="IH97" s="56"/>
      <c r="II97" s="56"/>
      <c r="IJ97" s="56"/>
      <c r="IK97" s="56"/>
      <c r="IL97" s="56"/>
      <c r="IM97" s="56"/>
      <c r="IN97" s="56"/>
      <c r="IO97" s="56"/>
      <c r="IP97" s="56"/>
      <c r="IQ97" s="56"/>
      <c r="IR97" s="56"/>
      <c r="IS97" s="56"/>
      <c r="IT97" s="56"/>
      <c r="IU97" s="56"/>
      <c r="IV97" s="56"/>
      <c r="IW97" s="56"/>
      <c r="IX97" s="56"/>
      <c r="IY97" s="56"/>
      <c r="IZ97" s="56"/>
      <c r="JA97" s="56"/>
      <c r="JB97" s="56"/>
      <c r="JC97" s="56"/>
      <c r="JD97" s="56"/>
      <c r="JE97" s="56"/>
      <c r="JF97" s="56"/>
      <c r="JG97" s="56"/>
      <c r="JH97" s="56"/>
      <c r="JI97" s="56"/>
      <c r="JJ97" s="56"/>
      <c r="JK97" s="56"/>
      <c r="JL97" s="56"/>
      <c r="JM97" s="56"/>
      <c r="JN97" s="56"/>
      <c r="JO97" s="56"/>
      <c r="JP97" s="56"/>
      <c r="JQ97" s="56"/>
      <c r="JR97" s="56"/>
      <c r="JS97" s="56"/>
      <c r="JT97" s="56"/>
      <c r="JU97" s="56"/>
      <c r="JV97" s="56"/>
      <c r="JW97" s="56"/>
      <c r="JX97" s="56"/>
      <c r="JY97" s="56"/>
      <c r="JZ97" s="56"/>
      <c r="KA97" s="56"/>
      <c r="KB97" s="56"/>
      <c r="KC97" s="56"/>
      <c r="KD97" s="56"/>
      <c r="KE97" s="56"/>
      <c r="KF97" s="56"/>
      <c r="KG97" s="56"/>
      <c r="KH97" s="56"/>
      <c r="KI97" s="56"/>
      <c r="KJ97" s="56"/>
      <c r="KK97" s="56"/>
      <c r="KL97" s="56"/>
      <c r="KM97" s="56"/>
      <c r="KN97" s="56"/>
      <c r="KO97" s="56"/>
      <c r="KP97" s="56"/>
      <c r="KQ97" s="56"/>
      <c r="KR97" s="56"/>
      <c r="KS97" s="56"/>
      <c r="KT97" s="56"/>
      <c r="KU97" s="56"/>
      <c r="KV97" s="56"/>
      <c r="KW97" s="56"/>
      <c r="KX97" s="56"/>
      <c r="KY97" s="56"/>
      <c r="KZ97" s="56"/>
      <c r="LA97" s="56"/>
      <c r="LB97" s="56"/>
      <c r="LC97" s="56"/>
      <c r="LD97" s="56"/>
      <c r="LE97" s="56"/>
      <c r="LF97" s="56"/>
      <c r="LG97" s="56"/>
      <c r="LH97" s="56"/>
      <c r="LI97" s="56"/>
      <c r="LJ97" s="56"/>
      <c r="LK97" s="56"/>
      <c r="LL97" s="56"/>
      <c r="LM97" s="56"/>
      <c r="LN97" s="56"/>
    </row>
    <row r="99" spans="1:326" ht="13.5" thickBot="1" x14ac:dyDescent="0.3"/>
    <row r="100" spans="1:326" ht="15.75" customHeight="1" x14ac:dyDescent="0.25">
      <c r="A100" s="115" t="s">
        <v>1167</v>
      </c>
      <c r="B100" s="116"/>
      <c r="C100" s="116"/>
      <c r="D100" s="116"/>
      <c r="E100" s="116"/>
      <c r="F100" s="116"/>
      <c r="G100" s="117"/>
    </row>
    <row r="101" spans="1:326" ht="15.75" customHeight="1" x14ac:dyDescent="0.25">
      <c r="A101" s="136" t="s">
        <v>1168</v>
      </c>
      <c r="B101" s="137"/>
      <c r="C101" s="137"/>
      <c r="D101" s="118" t="s">
        <v>1169</v>
      </c>
      <c r="E101" s="118"/>
      <c r="F101" s="118"/>
      <c r="G101" s="119"/>
    </row>
    <row r="102" spans="1:326" ht="15.75" customHeight="1" x14ac:dyDescent="0.25">
      <c r="A102" s="134" t="s">
        <v>1179</v>
      </c>
      <c r="B102" s="120"/>
      <c r="C102" s="120"/>
      <c r="D102" s="120" t="s">
        <v>1181</v>
      </c>
      <c r="E102" s="120"/>
      <c r="F102" s="120"/>
      <c r="G102" s="121"/>
    </row>
    <row r="103" spans="1:326" ht="15.75" customHeight="1" x14ac:dyDescent="0.25">
      <c r="A103" s="134" t="s">
        <v>1179</v>
      </c>
      <c r="B103" s="120"/>
      <c r="C103" s="120"/>
      <c r="D103" s="120" t="s">
        <v>1200</v>
      </c>
      <c r="E103" s="120"/>
      <c r="F103" s="120"/>
      <c r="G103" s="121"/>
    </row>
    <row r="104" spans="1:326" ht="15" customHeight="1" thickBot="1" x14ac:dyDescent="0.3">
      <c r="A104" s="135" t="s">
        <v>1179</v>
      </c>
      <c r="B104" s="129"/>
      <c r="C104" s="129"/>
      <c r="D104" s="129" t="s">
        <v>1183</v>
      </c>
      <c r="E104" s="129"/>
      <c r="F104" s="129"/>
      <c r="G104" s="130"/>
    </row>
  </sheetData>
  <mergeCells count="70">
    <mergeCell ref="V40:V50"/>
    <mergeCell ref="V11:V25"/>
    <mergeCell ref="AD11:AD25"/>
    <mergeCell ref="AD51:AD61"/>
    <mergeCell ref="C51:C61"/>
    <mergeCell ref="D51:D61"/>
    <mergeCell ref="E51:E61"/>
    <mergeCell ref="F51:F61"/>
    <mergeCell ref="V51:V61"/>
    <mergeCell ref="C26:C39"/>
    <mergeCell ref="D26:D39"/>
    <mergeCell ref="E26:E39"/>
    <mergeCell ref="F26:F39"/>
    <mergeCell ref="V26:V39"/>
    <mergeCell ref="AD26:AD39"/>
    <mergeCell ref="AD40:AD50"/>
    <mergeCell ref="D103:G103"/>
    <mergeCell ref="D104:G104"/>
    <mergeCell ref="C11:C25"/>
    <mergeCell ref="D11:D25"/>
    <mergeCell ref="E11:E25"/>
    <mergeCell ref="F11:F25"/>
    <mergeCell ref="A103:C103"/>
    <mergeCell ref="A104:C104"/>
    <mergeCell ref="A102:C102"/>
    <mergeCell ref="A101:C101"/>
    <mergeCell ref="D40:D50"/>
    <mergeCell ref="E40:E50"/>
    <mergeCell ref="F40:F50"/>
    <mergeCell ref="A8:A10"/>
    <mergeCell ref="B8:B10"/>
    <mergeCell ref="A100:G100"/>
    <mergeCell ref="D101:G101"/>
    <mergeCell ref="D102:G102"/>
    <mergeCell ref="E72:E81"/>
    <mergeCell ref="F72:F81"/>
    <mergeCell ref="A11:A97"/>
    <mergeCell ref="B11:B97"/>
    <mergeCell ref="C40:C50"/>
    <mergeCell ref="X8:AD9"/>
    <mergeCell ref="N8:T9"/>
    <mergeCell ref="E5:G5"/>
    <mergeCell ref="C8:F9"/>
    <mergeCell ref="J8:J10"/>
    <mergeCell ref="K8:M9"/>
    <mergeCell ref="U8:U9"/>
    <mergeCell ref="V8:W9"/>
    <mergeCell ref="H10:I10"/>
    <mergeCell ref="G8:I9"/>
    <mergeCell ref="V72:V81"/>
    <mergeCell ref="AD72:AD81"/>
    <mergeCell ref="C62:C71"/>
    <mergeCell ref="D62:D71"/>
    <mergeCell ref="E62:E71"/>
    <mergeCell ref="F62:F71"/>
    <mergeCell ref="V62:V71"/>
    <mergeCell ref="AD62:AD71"/>
    <mergeCell ref="C72:C81"/>
    <mergeCell ref="D72:D81"/>
    <mergeCell ref="AD82:AD88"/>
    <mergeCell ref="C89:C97"/>
    <mergeCell ref="D89:D97"/>
    <mergeCell ref="E89:E97"/>
    <mergeCell ref="F89:F97"/>
    <mergeCell ref="AD89:AD97"/>
    <mergeCell ref="C82:C88"/>
    <mergeCell ref="D82:D88"/>
    <mergeCell ref="E82:E88"/>
    <mergeCell ref="F82:F88"/>
    <mergeCell ref="V82:V88"/>
  </mergeCells>
  <conditionalFormatting sqref="P11:P16 P56:P97 P18:P25 P51:P54">
    <cfRule type="cellIs" priority="725" stopIfTrue="1" operator="equal">
      <formula>"10, 25, 50, 100"</formula>
    </cfRule>
  </conditionalFormatting>
  <conditionalFormatting sqref="U1:U10 U98:U1048576">
    <cfRule type="containsText" dxfId="35" priority="721" operator="containsText" text="No Aceptable o Aceptable con Control Especifico">
      <formula>NOT(ISERROR(SEARCH("No Aceptable o Aceptable con Control Especifico",U1)))</formula>
    </cfRule>
    <cfRule type="containsText" dxfId="34" priority="722" operator="containsText" text="No Aceptable">
      <formula>NOT(ISERROR(SEARCH("No Aceptable",U1)))</formula>
    </cfRule>
    <cfRule type="containsText" dxfId="33" priority="723" operator="containsText" text="No Aceptable o Aceptable con Control Especifico">
      <formula>NOT(ISERROR(SEARCH("No Aceptable o Aceptable con Control Especifico",U1)))</formula>
    </cfRule>
  </conditionalFormatting>
  <conditionalFormatting sqref="T1:T10 T98:T1048576">
    <cfRule type="cellIs" dxfId="32" priority="720" operator="equal">
      <formula>"II"</formula>
    </cfRule>
  </conditionalFormatting>
  <conditionalFormatting sqref="T11:T16 T56:T97 T18:T31 T33:T54">
    <cfRule type="cellIs" dxfId="31" priority="712" stopIfTrue="1" operator="equal">
      <formula>"IV"</formula>
    </cfRule>
    <cfRule type="cellIs" dxfId="30" priority="713" stopIfTrue="1" operator="equal">
      <formula>"III"</formula>
    </cfRule>
    <cfRule type="cellIs" dxfId="29" priority="714" stopIfTrue="1" operator="equal">
      <formula>"II"</formula>
    </cfRule>
    <cfRule type="cellIs" dxfId="28" priority="715" stopIfTrue="1" operator="equal">
      <formula>"I"</formula>
    </cfRule>
  </conditionalFormatting>
  <conditionalFormatting sqref="U11:U16 U56:U97 U18:U31 U33:U54">
    <cfRule type="cellIs" dxfId="27" priority="698" stopIfTrue="1" operator="equal">
      <formula>"No Aceptable"</formula>
    </cfRule>
    <cfRule type="cellIs" dxfId="26" priority="699" stopIfTrue="1" operator="equal">
      <formula>"Aceptable"</formula>
    </cfRule>
  </conditionalFormatting>
  <conditionalFormatting sqref="U11:U16 U56:U97 U18:U31 U33:U54">
    <cfRule type="cellIs" dxfId="25" priority="696" stopIfTrue="1" operator="equal">
      <formula>"No Aceptable o Aceptable Con Control Especifico"</formula>
    </cfRule>
  </conditionalFormatting>
  <conditionalFormatting sqref="U11:U16 U56:U97 U18:U31 U33:U54">
    <cfRule type="containsText" dxfId="24" priority="695" stopIfTrue="1" operator="containsText" text="Mejorable">
      <formula>NOT(ISERROR(SEARCH("Mejorable",U11)))</formula>
    </cfRule>
  </conditionalFormatting>
  <conditionalFormatting sqref="P17">
    <cfRule type="cellIs" priority="694" stopIfTrue="1" operator="equal">
      <formula>"10, 25, 50, 100"</formula>
    </cfRule>
  </conditionalFormatting>
  <conditionalFormatting sqref="T17">
    <cfRule type="cellIs" dxfId="23" priority="690" stopIfTrue="1" operator="equal">
      <formula>"IV"</formula>
    </cfRule>
    <cfRule type="cellIs" dxfId="22" priority="691" stopIfTrue="1" operator="equal">
      <formula>"III"</formula>
    </cfRule>
    <cfRule type="cellIs" dxfId="21" priority="692" stopIfTrue="1" operator="equal">
      <formula>"II"</formula>
    </cfRule>
    <cfRule type="cellIs" dxfId="20" priority="693" stopIfTrue="1" operator="equal">
      <formula>"I"</formula>
    </cfRule>
  </conditionalFormatting>
  <conditionalFormatting sqref="U17">
    <cfRule type="cellIs" dxfId="19" priority="688" stopIfTrue="1" operator="equal">
      <formula>"No Aceptable"</formula>
    </cfRule>
    <cfRule type="cellIs" dxfId="18" priority="689" stopIfTrue="1" operator="equal">
      <formula>"Aceptable"</formula>
    </cfRule>
  </conditionalFormatting>
  <conditionalFormatting sqref="U17">
    <cfRule type="cellIs" dxfId="17" priority="687" stopIfTrue="1" operator="equal">
      <formula>"No Aceptable o Aceptable Con Control Especifico"</formula>
    </cfRule>
  </conditionalFormatting>
  <conditionalFormatting sqref="U17">
    <cfRule type="containsText" dxfId="16" priority="686" stopIfTrue="1" operator="containsText" text="Mejorable">
      <formula>NOT(ISERROR(SEARCH("Mejorable",U17)))</formula>
    </cfRule>
  </conditionalFormatting>
  <conditionalFormatting sqref="T55">
    <cfRule type="cellIs" dxfId="15" priority="662" stopIfTrue="1" operator="equal">
      <formula>"IV"</formula>
    </cfRule>
    <cfRule type="cellIs" dxfId="14" priority="663" stopIfTrue="1" operator="equal">
      <formula>"III"</formula>
    </cfRule>
    <cfRule type="cellIs" dxfId="13" priority="664" stopIfTrue="1" operator="equal">
      <formula>"II"</formula>
    </cfRule>
    <cfRule type="cellIs" dxfId="12" priority="665" stopIfTrue="1" operator="equal">
      <formula>"I"</formula>
    </cfRule>
  </conditionalFormatting>
  <conditionalFormatting sqref="U55">
    <cfRule type="cellIs" dxfId="11" priority="660" stopIfTrue="1" operator="equal">
      <formula>"No Aceptable"</formula>
    </cfRule>
    <cfRule type="cellIs" dxfId="10" priority="661" stopIfTrue="1" operator="equal">
      <formula>"Aceptable"</formula>
    </cfRule>
  </conditionalFormatting>
  <conditionalFormatting sqref="U55">
    <cfRule type="cellIs" dxfId="9" priority="659" stopIfTrue="1" operator="equal">
      <formula>"No Aceptable o Aceptable Con Control Especifico"</formula>
    </cfRule>
  </conditionalFormatting>
  <conditionalFormatting sqref="U55">
    <cfRule type="containsText" dxfId="8" priority="658" stopIfTrue="1" operator="containsText" text="Mejorable">
      <formula>NOT(ISERROR(SEARCH("Mejorable",U55)))</formula>
    </cfRule>
  </conditionalFormatting>
  <conditionalFormatting sqref="P55">
    <cfRule type="cellIs" priority="666" stopIfTrue="1" operator="equal">
      <formula>"10, 25, 50, 100"</formula>
    </cfRule>
  </conditionalFormatting>
  <conditionalFormatting sqref="P26">
    <cfRule type="cellIs" priority="342" stopIfTrue="1" operator="equal">
      <formula>"10, 25, 50, 100"</formula>
    </cfRule>
  </conditionalFormatting>
  <conditionalFormatting sqref="P50">
    <cfRule type="cellIs" priority="324" stopIfTrue="1" operator="equal">
      <formula>"10, 25, 50, 100"</formula>
    </cfRule>
  </conditionalFormatting>
  <conditionalFormatting sqref="P29">
    <cfRule type="cellIs" priority="315" stopIfTrue="1" operator="equal">
      <formula>"10, 25, 50, 100"</formula>
    </cfRule>
  </conditionalFormatting>
  <conditionalFormatting sqref="P28">
    <cfRule type="cellIs" priority="306" stopIfTrue="1" operator="equal">
      <formula>"10, 25, 50, 100"</formula>
    </cfRule>
  </conditionalFormatting>
  <conditionalFormatting sqref="P27">
    <cfRule type="cellIs" priority="297" stopIfTrue="1" operator="equal">
      <formula>"10, 25, 50, 100"</formula>
    </cfRule>
  </conditionalFormatting>
  <conditionalFormatting sqref="P49">
    <cfRule type="cellIs" priority="288" stopIfTrue="1" operator="equal">
      <formula>"10, 25, 50, 100"</formula>
    </cfRule>
  </conditionalFormatting>
  <conditionalFormatting sqref="P48">
    <cfRule type="cellIs" priority="279" stopIfTrue="1" operator="equal">
      <formula>"10, 25, 50, 100"</formula>
    </cfRule>
  </conditionalFormatting>
  <conditionalFormatting sqref="P47">
    <cfRule type="cellIs" priority="270" stopIfTrue="1" operator="equal">
      <formula>"10, 25, 50, 100"</formula>
    </cfRule>
  </conditionalFormatting>
  <conditionalFormatting sqref="P46">
    <cfRule type="cellIs" priority="261" stopIfTrue="1" operator="equal">
      <formula>"10, 25, 50, 100"</formula>
    </cfRule>
  </conditionalFormatting>
  <conditionalFormatting sqref="P45">
    <cfRule type="cellIs" priority="252" stopIfTrue="1" operator="equal">
      <formula>"10, 25, 50, 100"</formula>
    </cfRule>
  </conditionalFormatting>
  <conditionalFormatting sqref="P42">
    <cfRule type="cellIs" priority="225" stopIfTrue="1" operator="equal">
      <formula>"10, 25, 50, 100"</formula>
    </cfRule>
  </conditionalFormatting>
  <conditionalFormatting sqref="P43">
    <cfRule type="cellIs" priority="234" stopIfTrue="1" operator="equal">
      <formula>"10, 25, 50, 100"</formula>
    </cfRule>
  </conditionalFormatting>
  <conditionalFormatting sqref="P41">
    <cfRule type="cellIs" priority="216" stopIfTrue="1" operator="equal">
      <formula>"10, 25, 50, 100"</formula>
    </cfRule>
  </conditionalFormatting>
  <conditionalFormatting sqref="P40">
    <cfRule type="cellIs" priority="207" stopIfTrue="1" operator="equal">
      <formula>"10, 25, 50, 100"</formula>
    </cfRule>
  </conditionalFormatting>
  <conditionalFormatting sqref="P39">
    <cfRule type="cellIs" priority="117" stopIfTrue="1" operator="equal">
      <formula>"10, 25, 50, 100"</formula>
    </cfRule>
  </conditionalFormatting>
  <conditionalFormatting sqref="P38">
    <cfRule type="cellIs" priority="108" stopIfTrue="1" operator="equal">
      <formula>"10, 25, 50, 100"</formula>
    </cfRule>
  </conditionalFormatting>
  <conditionalFormatting sqref="P37">
    <cfRule type="cellIs" priority="99" stopIfTrue="1" operator="equal">
      <formula>"10, 25, 50, 100"</formula>
    </cfRule>
  </conditionalFormatting>
  <conditionalFormatting sqref="P36">
    <cfRule type="cellIs" priority="90" stopIfTrue="1" operator="equal">
      <formula>"10, 25, 50, 100"</formula>
    </cfRule>
  </conditionalFormatting>
  <conditionalFormatting sqref="P35">
    <cfRule type="cellIs" priority="81" stopIfTrue="1" operator="equal">
      <formula>"10, 25, 50, 100"</formula>
    </cfRule>
  </conditionalFormatting>
  <conditionalFormatting sqref="P34">
    <cfRule type="cellIs" priority="72" stopIfTrue="1" operator="equal">
      <formula>"10, 25, 50, 100"</formula>
    </cfRule>
  </conditionalFormatting>
  <conditionalFormatting sqref="P33">
    <cfRule type="cellIs" priority="63" stopIfTrue="1" operator="equal">
      <formula>"10, 25, 50, 100"</formula>
    </cfRule>
  </conditionalFormatting>
  <conditionalFormatting sqref="P31">
    <cfRule type="cellIs" priority="54" stopIfTrue="1" operator="equal">
      <formula>"10, 25, 50, 100"</formula>
    </cfRule>
  </conditionalFormatting>
  <conditionalFormatting sqref="P30">
    <cfRule type="cellIs" priority="45" stopIfTrue="1" operator="equal">
      <formula>"10, 25, 50, 100"</formula>
    </cfRule>
  </conditionalFormatting>
  <conditionalFormatting sqref="P44">
    <cfRule type="cellIs" priority="1" stopIfTrue="1" operator="equal">
      <formula>"10, 25, 50, 100"</formula>
    </cfRule>
  </conditionalFormatting>
  <conditionalFormatting sqref="T32">
    <cfRule type="cellIs" dxfId="7" priority="33" stopIfTrue="1" operator="equal">
      <formula>"IV"</formula>
    </cfRule>
    <cfRule type="cellIs" dxfId="6" priority="34" stopIfTrue="1" operator="equal">
      <formula>"III"</formula>
    </cfRule>
    <cfRule type="cellIs" dxfId="5" priority="35" stopIfTrue="1" operator="equal">
      <formula>"II"</formula>
    </cfRule>
    <cfRule type="cellIs" dxfId="4" priority="36" stopIfTrue="1" operator="equal">
      <formula>"I"</formula>
    </cfRule>
  </conditionalFormatting>
  <conditionalFormatting sqref="U32">
    <cfRule type="cellIs" dxfId="3" priority="31" stopIfTrue="1" operator="equal">
      <formula>"No Aceptable"</formula>
    </cfRule>
    <cfRule type="cellIs" dxfId="2" priority="32" stopIfTrue="1" operator="equal">
      <formula>"Aceptable"</formula>
    </cfRule>
  </conditionalFormatting>
  <conditionalFormatting sqref="U32">
    <cfRule type="cellIs" dxfId="1" priority="30" stopIfTrue="1" operator="equal">
      <formula>"No Aceptable o Aceptable Con Control Especifico"</formula>
    </cfRule>
  </conditionalFormatting>
  <conditionalFormatting sqref="U32">
    <cfRule type="containsText" dxfId="0" priority="29" stopIfTrue="1" operator="containsText" text="Mejorable">
      <formula>NOT(ISERROR(SEARCH("Mejorable",U32)))</formula>
    </cfRule>
  </conditionalFormatting>
  <conditionalFormatting sqref="P32">
    <cfRule type="cellIs" priority="28" stopIfTrue="1" operator="equal">
      <formula>"10, 25, 50, 100"</formula>
    </cfRule>
  </conditionalFormatting>
  <dataValidations count="2">
    <dataValidation type="whole" allowBlank="1" showInputMessage="1" showErrorMessage="1" prompt="1 Esporadica (EE)_x000a_2 Ocasional (EO)_x000a_3 Frecuente (EF)_x000a_4 continua (EC)" sqref="O11:O97">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97">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 E17 E51 E89 E62 E72 E82</xm:sqref>
        </x14:dataValidation>
        <x14:dataValidation type="list" allowBlank="1" showInputMessage="1" showErrorMessage="1">
          <x14:formula1>
            <xm:f>PELIGROS!$A$2:$A$445</xm:f>
          </x14:formula1>
          <xm:sqref>H11:H97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28" zoomScale="80" zoomScaleNormal="80" workbookViewId="0">
      <selection activeCell="C33" sqref="C33"/>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7" t="s">
        <v>87</v>
      </c>
      <c r="B1" s="17" t="s">
        <v>88</v>
      </c>
      <c r="C1" s="17" t="s">
        <v>2</v>
      </c>
      <c r="D1" s="17" t="s">
        <v>89</v>
      </c>
      <c r="E1" s="17" t="s">
        <v>90</v>
      </c>
      <c r="F1" s="17" t="s">
        <v>91</v>
      </c>
      <c r="G1" s="17" t="s">
        <v>92</v>
      </c>
    </row>
    <row r="2" spans="1:7" s="16" customFormat="1" ht="47.25" customHeight="1" x14ac:dyDescent="0.25">
      <c r="A2" s="19" t="s">
        <v>93</v>
      </c>
      <c r="B2" s="19" t="s">
        <v>94</v>
      </c>
      <c r="C2" s="19" t="s">
        <v>95</v>
      </c>
      <c r="D2" s="19" t="s">
        <v>30</v>
      </c>
      <c r="E2" s="19" t="s">
        <v>30</v>
      </c>
      <c r="F2" s="19" t="s">
        <v>96</v>
      </c>
      <c r="G2" s="19" t="s">
        <v>97</v>
      </c>
    </row>
    <row r="3" spans="1:7" s="16" customFormat="1" ht="45" x14ac:dyDescent="0.25">
      <c r="A3" s="19" t="s">
        <v>75</v>
      </c>
      <c r="B3" s="19" t="s">
        <v>98</v>
      </c>
      <c r="C3" s="19" t="s">
        <v>99</v>
      </c>
      <c r="D3" s="19" t="s">
        <v>30</v>
      </c>
      <c r="E3" s="19" t="s">
        <v>30</v>
      </c>
      <c r="F3" s="19" t="s">
        <v>96</v>
      </c>
      <c r="G3" s="19" t="s">
        <v>97</v>
      </c>
    </row>
    <row r="4" spans="1:7" s="16" customFormat="1" ht="45" x14ac:dyDescent="0.25">
      <c r="A4" s="19" t="s">
        <v>100</v>
      </c>
      <c r="B4" s="19" t="s">
        <v>100</v>
      </c>
      <c r="C4" s="19" t="s">
        <v>101</v>
      </c>
      <c r="D4" s="19" t="s">
        <v>30</v>
      </c>
      <c r="E4" s="19" t="s">
        <v>30</v>
      </c>
      <c r="F4" s="19" t="s">
        <v>102</v>
      </c>
      <c r="G4" s="19" t="s">
        <v>97</v>
      </c>
    </row>
    <row r="5" spans="1:7" s="16" customFormat="1" ht="75" x14ac:dyDescent="0.25">
      <c r="A5" s="19" t="s">
        <v>103</v>
      </c>
      <c r="B5" s="19" t="s">
        <v>104</v>
      </c>
      <c r="C5" s="19" t="s">
        <v>105</v>
      </c>
      <c r="D5" s="19" t="s">
        <v>41</v>
      </c>
      <c r="E5" s="19" t="s">
        <v>106</v>
      </c>
      <c r="F5" s="19" t="s">
        <v>107</v>
      </c>
      <c r="G5" s="19" t="s">
        <v>97</v>
      </c>
    </row>
    <row r="6" spans="1:7" s="16" customFormat="1" ht="30" x14ac:dyDescent="0.25">
      <c r="A6" s="19" t="s">
        <v>108</v>
      </c>
      <c r="B6" s="19" t="s">
        <v>103</v>
      </c>
      <c r="C6" s="19" t="s">
        <v>109</v>
      </c>
      <c r="D6" s="19" t="s">
        <v>30</v>
      </c>
      <c r="E6" s="19" t="s">
        <v>110</v>
      </c>
      <c r="F6" s="19" t="s">
        <v>107</v>
      </c>
      <c r="G6" s="19" t="s">
        <v>111</v>
      </c>
    </row>
    <row r="7" spans="1:7" s="16" customFormat="1" ht="75" x14ac:dyDescent="0.25">
      <c r="A7" s="19" t="s">
        <v>112</v>
      </c>
      <c r="B7" s="19" t="s">
        <v>112</v>
      </c>
      <c r="C7" s="19" t="s">
        <v>113</v>
      </c>
      <c r="D7" s="19" t="s">
        <v>41</v>
      </c>
      <c r="E7" s="19" t="s">
        <v>114</v>
      </c>
      <c r="F7" s="19" t="s">
        <v>113</v>
      </c>
      <c r="G7" s="19" t="s">
        <v>97</v>
      </c>
    </row>
    <row r="8" spans="1:7" s="16" customFormat="1" ht="75" x14ac:dyDescent="0.25">
      <c r="A8" s="19" t="s">
        <v>115</v>
      </c>
      <c r="B8" s="19" t="s">
        <v>115</v>
      </c>
      <c r="C8" s="19" t="s">
        <v>116</v>
      </c>
      <c r="D8" s="19" t="s">
        <v>41</v>
      </c>
      <c r="E8" s="19" t="s">
        <v>106</v>
      </c>
      <c r="F8" s="19" t="s">
        <v>107</v>
      </c>
      <c r="G8" s="19" t="s">
        <v>97</v>
      </c>
    </row>
    <row r="9" spans="1:7" s="16" customFormat="1" ht="30" x14ac:dyDescent="0.25">
      <c r="A9" s="19" t="s">
        <v>117</v>
      </c>
      <c r="B9" s="19" t="s">
        <v>115</v>
      </c>
      <c r="C9" s="19" t="s">
        <v>116</v>
      </c>
      <c r="D9" s="19" t="s">
        <v>30</v>
      </c>
      <c r="E9" s="19" t="s">
        <v>110</v>
      </c>
      <c r="F9" s="19" t="s">
        <v>107</v>
      </c>
      <c r="G9" s="19" t="s">
        <v>111</v>
      </c>
    </row>
    <row r="10" spans="1:7" s="16" customFormat="1" x14ac:dyDescent="0.25">
      <c r="A10" s="19" t="s">
        <v>119</v>
      </c>
      <c r="B10" s="19" t="s">
        <v>119</v>
      </c>
      <c r="C10" s="19" t="s">
        <v>120</v>
      </c>
      <c r="D10" s="19" t="s">
        <v>121</v>
      </c>
      <c r="E10" s="19" t="s">
        <v>121</v>
      </c>
      <c r="F10" s="19" t="s">
        <v>121</v>
      </c>
      <c r="G10" s="19" t="s">
        <v>121</v>
      </c>
    </row>
    <row r="11" spans="1:7" s="16" customFormat="1" ht="75" x14ac:dyDescent="0.25">
      <c r="A11" s="19" t="s">
        <v>143</v>
      </c>
      <c r="B11" s="19" t="s">
        <v>144</v>
      </c>
      <c r="C11" s="19" t="s">
        <v>145</v>
      </c>
      <c r="D11" s="19" t="s">
        <v>41</v>
      </c>
      <c r="E11" s="19" t="s">
        <v>30</v>
      </c>
      <c r="F11" s="19" t="s">
        <v>146</v>
      </c>
      <c r="G11" s="19" t="s">
        <v>30</v>
      </c>
    </row>
    <row r="12" spans="1:7" s="16" customFormat="1" ht="75" x14ac:dyDescent="0.25">
      <c r="A12" s="19" t="s">
        <v>147</v>
      </c>
      <c r="B12" s="19" t="s">
        <v>148</v>
      </c>
      <c r="C12" s="19" t="s">
        <v>149</v>
      </c>
      <c r="D12" s="19" t="s">
        <v>41</v>
      </c>
      <c r="E12" s="19" t="s">
        <v>30</v>
      </c>
      <c r="F12" s="19" t="s">
        <v>146</v>
      </c>
      <c r="G12" s="19" t="s">
        <v>30</v>
      </c>
    </row>
    <row r="13" spans="1:7" s="16" customFormat="1" ht="30" x14ac:dyDescent="0.25">
      <c r="A13" s="19" t="s">
        <v>150</v>
      </c>
      <c r="B13" s="19" t="s">
        <v>151</v>
      </c>
      <c r="C13" s="19" t="s">
        <v>152</v>
      </c>
      <c r="D13" s="19" t="s">
        <v>30</v>
      </c>
      <c r="E13" s="19" t="s">
        <v>30</v>
      </c>
      <c r="F13" s="19" t="s">
        <v>146</v>
      </c>
      <c r="G13" s="19" t="s">
        <v>30</v>
      </c>
    </row>
    <row r="14" spans="1:7" s="16" customFormat="1" ht="75" x14ac:dyDescent="0.25">
      <c r="A14" s="19" t="s">
        <v>153</v>
      </c>
      <c r="B14" s="19" t="s">
        <v>154</v>
      </c>
      <c r="C14" s="19" t="s">
        <v>155</v>
      </c>
      <c r="D14" s="19" t="s">
        <v>41</v>
      </c>
      <c r="E14" s="19" t="s">
        <v>30</v>
      </c>
      <c r="F14" s="19" t="s">
        <v>67</v>
      </c>
      <c r="G14" s="19" t="s">
        <v>30</v>
      </c>
    </row>
    <row r="15" spans="1:7" s="16" customFormat="1" ht="75" x14ac:dyDescent="0.25">
      <c r="A15" s="19" t="s">
        <v>63</v>
      </c>
      <c r="B15" s="19" t="s">
        <v>64</v>
      </c>
      <c r="C15" s="19" t="s">
        <v>65</v>
      </c>
      <c r="D15" s="19" t="s">
        <v>41</v>
      </c>
      <c r="E15" s="19" t="s">
        <v>66</v>
      </c>
      <c r="F15" s="19" t="s">
        <v>67</v>
      </c>
      <c r="G15" s="19" t="s">
        <v>30</v>
      </c>
    </row>
    <row r="16" spans="1:7" s="16" customFormat="1" ht="75" x14ac:dyDescent="0.25">
      <c r="A16" s="19" t="s">
        <v>156</v>
      </c>
      <c r="B16" s="19" t="s">
        <v>157</v>
      </c>
      <c r="C16" s="19" t="s">
        <v>158</v>
      </c>
      <c r="D16" s="19" t="s">
        <v>41</v>
      </c>
      <c r="E16" s="19" t="s">
        <v>159</v>
      </c>
      <c r="F16" s="19" t="s">
        <v>160</v>
      </c>
      <c r="G16" s="19" t="s">
        <v>161</v>
      </c>
    </row>
    <row r="17" spans="1:7" s="16" customFormat="1" ht="75" x14ac:dyDescent="0.25">
      <c r="A17" s="19" t="s">
        <v>162</v>
      </c>
      <c r="B17" s="19" t="s">
        <v>163</v>
      </c>
      <c r="C17" s="19" t="s">
        <v>164</v>
      </c>
      <c r="D17" s="19" t="s">
        <v>41</v>
      </c>
      <c r="E17" s="19" t="s">
        <v>28</v>
      </c>
      <c r="F17" s="19" t="s">
        <v>165</v>
      </c>
      <c r="G17" s="19" t="s">
        <v>30</v>
      </c>
    </row>
    <row r="18" spans="1:7" s="16" customFormat="1" ht="75" x14ac:dyDescent="0.25">
      <c r="A18" s="19" t="s">
        <v>166</v>
      </c>
      <c r="B18" s="19" t="s">
        <v>163</v>
      </c>
      <c r="C18" s="19" t="s">
        <v>167</v>
      </c>
      <c r="D18" s="19" t="s">
        <v>41</v>
      </c>
      <c r="E18" s="19" t="s">
        <v>168</v>
      </c>
      <c r="F18" s="19" t="s">
        <v>167</v>
      </c>
      <c r="G18" s="19" t="s">
        <v>30</v>
      </c>
    </row>
    <row r="19" spans="1:7" s="16" customFormat="1" ht="75" x14ac:dyDescent="0.25">
      <c r="A19" s="19" t="s">
        <v>169</v>
      </c>
      <c r="B19" s="19" t="s">
        <v>157</v>
      </c>
      <c r="C19" s="19" t="s">
        <v>170</v>
      </c>
      <c r="D19" s="19" t="s">
        <v>41</v>
      </c>
      <c r="E19" s="19" t="s">
        <v>159</v>
      </c>
      <c r="F19" s="19" t="s">
        <v>171</v>
      </c>
      <c r="G19" s="19" t="s">
        <v>30</v>
      </c>
    </row>
    <row r="20" spans="1:7" s="16" customFormat="1" ht="75" x14ac:dyDescent="0.25">
      <c r="A20" s="19" t="s">
        <v>236</v>
      </c>
      <c r="B20" s="19" t="s">
        <v>237</v>
      </c>
      <c r="C20" s="19" t="s">
        <v>238</v>
      </c>
      <c r="D20" s="19" t="s">
        <v>41</v>
      </c>
      <c r="E20" s="19" t="s">
        <v>239</v>
      </c>
      <c r="F20" s="19" t="s">
        <v>240</v>
      </c>
      <c r="G20" s="19" t="s">
        <v>241</v>
      </c>
    </row>
    <row r="21" spans="1:7" s="16" customFormat="1" ht="75" x14ac:dyDescent="0.25">
      <c r="A21" s="19" t="s">
        <v>242</v>
      </c>
      <c r="B21" s="19" t="s">
        <v>243</v>
      </c>
      <c r="C21" s="19" t="s">
        <v>244</v>
      </c>
      <c r="D21" s="19" t="s">
        <v>41</v>
      </c>
      <c r="E21" s="19" t="s">
        <v>245</v>
      </c>
      <c r="F21" s="19" t="s">
        <v>246</v>
      </c>
      <c r="G21" s="19" t="s">
        <v>247</v>
      </c>
    </row>
    <row r="22" spans="1:7" s="16" customFormat="1" ht="75" x14ac:dyDescent="0.25">
      <c r="A22" s="19" t="s">
        <v>248</v>
      </c>
      <c r="B22" s="19" t="s">
        <v>243</v>
      </c>
      <c r="C22" s="19" t="s">
        <v>249</v>
      </c>
      <c r="D22" s="19" t="s">
        <v>41</v>
      </c>
      <c r="E22" s="19" t="s">
        <v>245</v>
      </c>
      <c r="F22" s="19" t="s">
        <v>61</v>
      </c>
      <c r="G22" s="19" t="s">
        <v>247</v>
      </c>
    </row>
    <row r="23" spans="1:7" s="16" customFormat="1" ht="75" x14ac:dyDescent="0.25">
      <c r="A23" s="19" t="s">
        <v>250</v>
      </c>
      <c r="B23" s="19" t="s">
        <v>251</v>
      </c>
      <c r="C23" s="19" t="s">
        <v>252</v>
      </c>
      <c r="D23" s="19" t="s">
        <v>41</v>
      </c>
      <c r="E23" s="19" t="s">
        <v>253</v>
      </c>
      <c r="F23" s="19" t="s">
        <v>254</v>
      </c>
      <c r="G23" s="19" t="s">
        <v>247</v>
      </c>
    </row>
    <row r="24" spans="1:7" s="16" customFormat="1" ht="75" x14ac:dyDescent="0.25">
      <c r="A24" s="19" t="s">
        <v>255</v>
      </c>
      <c r="B24" s="19" t="s">
        <v>256</v>
      </c>
      <c r="C24" s="19" t="s">
        <v>257</v>
      </c>
      <c r="D24" s="19" t="s">
        <v>41</v>
      </c>
      <c r="E24" s="19" t="s">
        <v>258</v>
      </c>
      <c r="F24" s="19" t="s">
        <v>259</v>
      </c>
      <c r="G24" s="19" t="s">
        <v>260</v>
      </c>
    </row>
    <row r="25" spans="1:7" s="16" customFormat="1" ht="75" x14ac:dyDescent="0.25">
      <c r="A25" s="19" t="s">
        <v>261</v>
      </c>
      <c r="B25" s="19" t="s">
        <v>262</v>
      </c>
      <c r="C25" s="19" t="s">
        <v>263</v>
      </c>
      <c r="D25" s="19" t="s">
        <v>41</v>
      </c>
      <c r="E25" s="19" t="s">
        <v>264</v>
      </c>
      <c r="F25" s="19" t="s">
        <v>254</v>
      </c>
      <c r="G25" s="19" t="s">
        <v>265</v>
      </c>
    </row>
    <row r="26" spans="1:7" s="16" customFormat="1" ht="75" x14ac:dyDescent="0.25">
      <c r="A26" s="19" t="s">
        <v>266</v>
      </c>
      <c r="B26" s="19" t="s">
        <v>267</v>
      </c>
      <c r="C26" s="19" t="s">
        <v>268</v>
      </c>
      <c r="D26" s="19" t="s">
        <v>41</v>
      </c>
      <c r="E26" s="19" t="s">
        <v>264</v>
      </c>
      <c r="F26" s="19" t="s">
        <v>254</v>
      </c>
      <c r="G26" s="19" t="s">
        <v>269</v>
      </c>
    </row>
    <row r="27" spans="1:7" s="16" customFormat="1" ht="30" x14ac:dyDescent="0.25">
      <c r="A27" s="19" t="s">
        <v>68</v>
      </c>
      <c r="B27" s="19" t="s">
        <v>69</v>
      </c>
      <c r="C27" s="19" t="s">
        <v>70</v>
      </c>
      <c r="D27" s="19" t="s">
        <v>30</v>
      </c>
      <c r="E27" s="19" t="s">
        <v>31</v>
      </c>
      <c r="F27" s="19" t="s">
        <v>71</v>
      </c>
      <c r="G27" s="19" t="s">
        <v>30</v>
      </c>
    </row>
    <row r="28" spans="1:7" s="16" customFormat="1" ht="30" x14ac:dyDescent="0.25">
      <c r="A28" s="19" t="s">
        <v>440</v>
      </c>
      <c r="B28" s="19" t="s">
        <v>441</v>
      </c>
      <c r="C28" s="19" t="s">
        <v>442</v>
      </c>
      <c r="D28" s="19" t="s">
        <v>30</v>
      </c>
      <c r="E28" s="19" t="s">
        <v>31</v>
      </c>
      <c r="F28" s="19" t="s">
        <v>71</v>
      </c>
      <c r="G28" s="19" t="s">
        <v>443</v>
      </c>
    </row>
    <row r="29" spans="1:7" s="16" customFormat="1" x14ac:dyDescent="0.25">
      <c r="A29" s="19" t="s">
        <v>72</v>
      </c>
      <c r="B29" s="19" t="s">
        <v>73</v>
      </c>
      <c r="C29" s="19" t="s">
        <v>74</v>
      </c>
      <c r="D29" s="19" t="s">
        <v>30</v>
      </c>
      <c r="E29" s="19" t="s">
        <v>31</v>
      </c>
      <c r="F29" s="19" t="s">
        <v>71</v>
      </c>
      <c r="G29" s="19" t="s">
        <v>30</v>
      </c>
    </row>
    <row r="30" spans="1:7" s="16" customFormat="1" ht="30" x14ac:dyDescent="0.25">
      <c r="A30" s="19" t="s">
        <v>444</v>
      </c>
      <c r="B30" s="19" t="s">
        <v>445</v>
      </c>
      <c r="C30" s="19" t="s">
        <v>446</v>
      </c>
      <c r="D30" s="19" t="s">
        <v>30</v>
      </c>
      <c r="E30" s="19" t="s">
        <v>30</v>
      </c>
      <c r="F30" s="19" t="s">
        <v>71</v>
      </c>
      <c r="G30" s="19" t="s">
        <v>30</v>
      </c>
    </row>
    <row r="31" spans="1:7" s="16" customFormat="1" ht="30" x14ac:dyDescent="0.25">
      <c r="A31" s="19" t="s">
        <v>83</v>
      </c>
      <c r="B31" s="19" t="s">
        <v>84</v>
      </c>
      <c r="C31" s="19" t="s">
        <v>85</v>
      </c>
      <c r="D31" s="19" t="s">
        <v>30</v>
      </c>
      <c r="E31" s="19" t="s">
        <v>31</v>
      </c>
      <c r="F31" s="19" t="s">
        <v>86</v>
      </c>
      <c r="G31" s="19" t="s">
        <v>30</v>
      </c>
    </row>
    <row r="32" spans="1:7" s="16" customFormat="1" ht="30" x14ac:dyDescent="0.25">
      <c r="A32" s="19" t="s">
        <v>447</v>
      </c>
      <c r="B32" s="19" t="s">
        <v>448</v>
      </c>
      <c r="C32" s="19" t="s">
        <v>446</v>
      </c>
      <c r="D32" s="19" t="s">
        <v>30</v>
      </c>
      <c r="E32" s="19" t="s">
        <v>31</v>
      </c>
      <c r="F32" s="19" t="s">
        <v>71</v>
      </c>
      <c r="G32" s="19" t="s">
        <v>30</v>
      </c>
    </row>
    <row r="33" spans="1:7" s="16" customFormat="1" ht="75" x14ac:dyDescent="0.25">
      <c r="A33" s="19" t="s">
        <v>38</v>
      </c>
      <c r="B33" s="19" t="s">
        <v>39</v>
      </c>
      <c r="C33" s="19" t="s">
        <v>40</v>
      </c>
      <c r="D33" s="19" t="s">
        <v>41</v>
      </c>
      <c r="E33" s="19" t="s">
        <v>42</v>
      </c>
      <c r="F33" s="19" t="s">
        <v>43</v>
      </c>
      <c r="G33" s="19" t="s">
        <v>44</v>
      </c>
    </row>
    <row r="34" spans="1:7" s="16" customFormat="1" ht="60" x14ac:dyDescent="0.25">
      <c r="A34" s="19" t="s">
        <v>1221</v>
      </c>
      <c r="B34" s="19" t="s">
        <v>45</v>
      </c>
      <c r="C34" s="19" t="s">
        <v>46</v>
      </c>
      <c r="D34" s="19" t="s">
        <v>30</v>
      </c>
      <c r="E34" s="19" t="s">
        <v>47</v>
      </c>
      <c r="F34" s="19" t="s">
        <v>48</v>
      </c>
      <c r="G34" s="19" t="s">
        <v>44</v>
      </c>
    </row>
    <row r="35" spans="1:7" s="16" customFormat="1" ht="30" x14ac:dyDescent="0.25">
      <c r="A35" s="19" t="s">
        <v>475</v>
      </c>
      <c r="B35" s="19" t="s">
        <v>476</v>
      </c>
      <c r="C35" s="19" t="s">
        <v>46</v>
      </c>
      <c r="D35" s="19" t="s">
        <v>30</v>
      </c>
      <c r="E35" s="19" t="s">
        <v>30</v>
      </c>
      <c r="F35" s="19" t="s">
        <v>477</v>
      </c>
      <c r="G35" s="19" t="s">
        <v>44</v>
      </c>
    </row>
    <row r="36" spans="1:7" s="16" customFormat="1" ht="75" x14ac:dyDescent="0.25">
      <c r="A36" s="19" t="s">
        <v>478</v>
      </c>
      <c r="B36" s="19" t="s">
        <v>479</v>
      </c>
      <c r="C36" s="19" t="s">
        <v>480</v>
      </c>
      <c r="D36" s="19" t="s">
        <v>41</v>
      </c>
      <c r="E36" s="19" t="s">
        <v>42</v>
      </c>
      <c r="F36" s="19" t="s">
        <v>481</v>
      </c>
      <c r="G36" s="19" t="s">
        <v>482</v>
      </c>
    </row>
    <row r="37" spans="1:7" s="16" customFormat="1" ht="75" x14ac:dyDescent="0.25">
      <c r="A37" s="19" t="s">
        <v>1164</v>
      </c>
      <c r="B37" s="19" t="s">
        <v>49</v>
      </c>
      <c r="C37" s="19" t="s">
        <v>50</v>
      </c>
      <c r="D37" s="19" t="s">
        <v>41</v>
      </c>
      <c r="E37" s="19" t="s">
        <v>51</v>
      </c>
      <c r="F37" s="19" t="s">
        <v>52</v>
      </c>
      <c r="G37" s="19" t="s">
        <v>53</v>
      </c>
    </row>
    <row r="38" spans="1:7" s="16" customFormat="1" ht="75" x14ac:dyDescent="0.25">
      <c r="A38" s="19" t="s">
        <v>558</v>
      </c>
      <c r="B38" s="19" t="s">
        <v>559</v>
      </c>
      <c r="C38" s="19" t="s">
        <v>560</v>
      </c>
      <c r="D38" s="19" t="s">
        <v>41</v>
      </c>
      <c r="E38" s="19" t="s">
        <v>561</v>
      </c>
      <c r="F38" s="19" t="s">
        <v>52</v>
      </c>
      <c r="G38" s="19" t="s">
        <v>562</v>
      </c>
    </row>
    <row r="39" spans="1:7" s="16" customFormat="1" ht="75" x14ac:dyDescent="0.25">
      <c r="A39" s="19" t="s">
        <v>563</v>
      </c>
      <c r="B39" s="19" t="s">
        <v>564</v>
      </c>
      <c r="C39" s="19" t="s">
        <v>565</v>
      </c>
      <c r="D39" s="19" t="s">
        <v>41</v>
      </c>
      <c r="E39" s="19" t="s">
        <v>566</v>
      </c>
      <c r="F39" s="19" t="s">
        <v>52</v>
      </c>
      <c r="G39" s="19" t="s">
        <v>567</v>
      </c>
    </row>
    <row r="40" spans="1:7" s="16" customFormat="1" ht="75" x14ac:dyDescent="0.25">
      <c r="A40" s="19" t="s">
        <v>568</v>
      </c>
      <c r="B40" s="19" t="s">
        <v>569</v>
      </c>
      <c r="C40" s="19" t="s">
        <v>570</v>
      </c>
      <c r="D40" s="19" t="s">
        <v>41</v>
      </c>
      <c r="E40" s="19" t="s">
        <v>571</v>
      </c>
      <c r="F40" s="19" t="s">
        <v>52</v>
      </c>
      <c r="G40" s="19" t="s">
        <v>572</v>
      </c>
    </row>
    <row r="41" spans="1:7" s="16" customFormat="1" ht="75" x14ac:dyDescent="0.25">
      <c r="A41" s="19" t="s">
        <v>573</v>
      </c>
      <c r="B41" s="19" t="s">
        <v>559</v>
      </c>
      <c r="C41" s="19" t="s">
        <v>574</v>
      </c>
      <c r="D41" s="19" t="s">
        <v>41</v>
      </c>
      <c r="E41" s="19" t="s">
        <v>575</v>
      </c>
      <c r="F41" s="19" t="s">
        <v>52</v>
      </c>
      <c r="G41" s="19" t="s">
        <v>30</v>
      </c>
    </row>
    <row r="42" spans="1:7" s="16" customFormat="1" ht="75" x14ac:dyDescent="0.25">
      <c r="A42" s="19" t="s">
        <v>576</v>
      </c>
      <c r="B42" s="19" t="s">
        <v>577</v>
      </c>
      <c r="C42" s="19" t="s">
        <v>578</v>
      </c>
      <c r="D42" s="19" t="s">
        <v>41</v>
      </c>
      <c r="E42" s="19" t="s">
        <v>30</v>
      </c>
      <c r="F42" s="19" t="s">
        <v>52</v>
      </c>
      <c r="G42" s="19" t="s">
        <v>579</v>
      </c>
    </row>
    <row r="43" spans="1:7" s="16" customFormat="1" ht="75" x14ac:dyDescent="0.25">
      <c r="A43" s="19" t="s">
        <v>580</v>
      </c>
      <c r="B43" s="19" t="s">
        <v>581</v>
      </c>
      <c r="C43" s="19" t="s">
        <v>582</v>
      </c>
      <c r="D43" s="19" t="s">
        <v>41</v>
      </c>
      <c r="E43" s="19" t="s">
        <v>30</v>
      </c>
      <c r="F43" s="19" t="s">
        <v>52</v>
      </c>
      <c r="G43" s="19" t="s">
        <v>583</v>
      </c>
    </row>
    <row r="44" spans="1:7" s="16" customFormat="1" ht="75" x14ac:dyDescent="0.25">
      <c r="A44" s="19" t="s">
        <v>584</v>
      </c>
      <c r="B44" s="19" t="s">
        <v>585</v>
      </c>
      <c r="C44" s="19" t="s">
        <v>586</v>
      </c>
      <c r="D44" s="19" t="s">
        <v>41</v>
      </c>
      <c r="E44" s="19" t="s">
        <v>30</v>
      </c>
      <c r="F44" s="19" t="s">
        <v>30</v>
      </c>
      <c r="G44" s="19" t="s">
        <v>30</v>
      </c>
    </row>
    <row r="45" spans="1:7" s="16" customFormat="1" ht="75" x14ac:dyDescent="0.25">
      <c r="A45" s="19" t="s">
        <v>587</v>
      </c>
      <c r="B45" s="19" t="s">
        <v>588</v>
      </c>
      <c r="C45" s="19" t="s">
        <v>586</v>
      </c>
      <c r="D45" s="19" t="s">
        <v>41</v>
      </c>
      <c r="E45" s="19" t="s">
        <v>30</v>
      </c>
      <c r="F45" s="19" t="s">
        <v>52</v>
      </c>
      <c r="G45" s="19" t="s">
        <v>583</v>
      </c>
    </row>
    <row r="46" spans="1:7" s="16" customFormat="1" ht="45" x14ac:dyDescent="0.25">
      <c r="A46" s="19" t="s">
        <v>589</v>
      </c>
      <c r="B46" s="19" t="s">
        <v>590</v>
      </c>
      <c r="C46" s="19" t="s">
        <v>591</v>
      </c>
      <c r="D46" s="19" t="s">
        <v>30</v>
      </c>
      <c r="E46" s="19" t="s">
        <v>30</v>
      </c>
      <c r="F46" s="19" t="s">
        <v>592</v>
      </c>
      <c r="G46" s="19" t="s">
        <v>593</v>
      </c>
    </row>
    <row r="47" spans="1:7" s="16" customFormat="1" ht="45" x14ac:dyDescent="0.25">
      <c r="A47" s="19" t="s">
        <v>594</v>
      </c>
      <c r="B47" s="19" t="s">
        <v>595</v>
      </c>
      <c r="C47" s="19" t="s">
        <v>1208</v>
      </c>
      <c r="D47" s="19" t="s">
        <v>30</v>
      </c>
      <c r="E47" s="19" t="s">
        <v>30</v>
      </c>
      <c r="F47" s="19" t="s">
        <v>596</v>
      </c>
      <c r="G47" s="19" t="s">
        <v>593</v>
      </c>
    </row>
    <row r="48" spans="1:7" s="16" customFormat="1" ht="75" x14ac:dyDescent="0.25">
      <c r="A48" s="27" t="s">
        <v>1165</v>
      </c>
      <c r="B48" s="27" t="s">
        <v>1209</v>
      </c>
      <c r="C48" s="27" t="s">
        <v>1210</v>
      </c>
      <c r="D48" s="27" t="s">
        <v>41</v>
      </c>
      <c r="E48" s="27" t="s">
        <v>600</v>
      </c>
      <c r="F48" s="27" t="s">
        <v>1166</v>
      </c>
      <c r="G48" s="27" t="s">
        <v>1211</v>
      </c>
    </row>
    <row r="49" spans="1:9" s="16" customFormat="1" ht="75" x14ac:dyDescent="0.25">
      <c r="A49" s="19" t="s">
        <v>597</v>
      </c>
      <c r="B49" s="19" t="s">
        <v>598</v>
      </c>
      <c r="C49" s="19" t="s">
        <v>599</v>
      </c>
      <c r="D49" s="19" t="s">
        <v>41</v>
      </c>
      <c r="E49" s="19" t="s">
        <v>600</v>
      </c>
      <c r="F49" s="19" t="s">
        <v>601</v>
      </c>
      <c r="G49" s="19" t="s">
        <v>1212</v>
      </c>
    </row>
    <row r="50" spans="1:9" s="16" customFormat="1" ht="75" x14ac:dyDescent="0.25">
      <c r="A50" s="19" t="s">
        <v>602</v>
      </c>
      <c r="B50" s="19" t="s">
        <v>603</v>
      </c>
      <c r="C50" s="19" t="s">
        <v>604</v>
      </c>
      <c r="D50" s="19" t="s">
        <v>41</v>
      </c>
      <c r="E50" s="19" t="s">
        <v>600</v>
      </c>
      <c r="F50" s="19" t="s">
        <v>605</v>
      </c>
      <c r="G50" s="19" t="s">
        <v>1213</v>
      </c>
    </row>
    <row r="51" spans="1:9" s="16" customFormat="1" ht="75" x14ac:dyDescent="0.25">
      <c r="A51" s="19" t="s">
        <v>54</v>
      </c>
      <c r="B51" s="19" t="s">
        <v>55</v>
      </c>
      <c r="C51" s="19" t="s">
        <v>56</v>
      </c>
      <c r="D51" s="19" t="s">
        <v>41</v>
      </c>
      <c r="E51" s="19" t="s">
        <v>1214</v>
      </c>
      <c r="F51" s="19" t="s">
        <v>57</v>
      </c>
      <c r="G51" s="19" t="s">
        <v>30</v>
      </c>
    </row>
    <row r="52" spans="1:9" s="16" customFormat="1" ht="75" x14ac:dyDescent="0.25">
      <c r="A52" s="19" t="s">
        <v>312</v>
      </c>
      <c r="B52" s="19" t="s">
        <v>606</v>
      </c>
      <c r="C52" s="19" t="s">
        <v>607</v>
      </c>
      <c r="D52" s="19" t="s">
        <v>41</v>
      </c>
      <c r="E52" s="19" t="s">
        <v>608</v>
      </c>
      <c r="F52" s="19" t="s">
        <v>52</v>
      </c>
      <c r="G52" s="19" t="s">
        <v>1215</v>
      </c>
    </row>
    <row r="53" spans="1:9" s="16" customFormat="1" ht="45" x14ac:dyDescent="0.25">
      <c r="A53" s="19" t="s">
        <v>609</v>
      </c>
      <c r="B53" s="19" t="s">
        <v>610</v>
      </c>
      <c r="C53" s="19" t="s">
        <v>611</v>
      </c>
      <c r="D53" s="19" t="s">
        <v>30</v>
      </c>
      <c r="E53" s="19" t="s">
        <v>30</v>
      </c>
      <c r="F53" s="19" t="s">
        <v>52</v>
      </c>
      <c r="G53" s="19" t="s">
        <v>30</v>
      </c>
    </row>
    <row r="54" spans="1:9" s="16" customFormat="1" ht="75" x14ac:dyDescent="0.25">
      <c r="A54" s="19" t="s">
        <v>612</v>
      </c>
      <c r="B54" s="19" t="s">
        <v>613</v>
      </c>
      <c r="C54" s="19" t="s">
        <v>614</v>
      </c>
      <c r="D54" s="19" t="s">
        <v>41</v>
      </c>
      <c r="E54" s="19" t="s">
        <v>615</v>
      </c>
      <c r="F54" s="19" t="s">
        <v>61</v>
      </c>
      <c r="G54" s="19" t="s">
        <v>616</v>
      </c>
    </row>
    <row r="55" spans="1:9" s="16" customFormat="1" ht="75" x14ac:dyDescent="0.25">
      <c r="A55" s="19" t="s">
        <v>81</v>
      </c>
      <c r="B55" s="19" t="s">
        <v>33</v>
      </c>
      <c r="C55" s="19" t="s">
        <v>82</v>
      </c>
      <c r="D55" s="19" t="s">
        <v>41</v>
      </c>
      <c r="E55" s="19" t="s">
        <v>60</v>
      </c>
      <c r="F55" s="19" t="s">
        <v>61</v>
      </c>
      <c r="G55" s="19" t="s">
        <v>62</v>
      </c>
    </row>
    <row r="56" spans="1:9" s="16" customFormat="1" ht="75" x14ac:dyDescent="0.25">
      <c r="A56" s="19" t="s">
        <v>617</v>
      </c>
      <c r="B56" s="19" t="s">
        <v>33</v>
      </c>
      <c r="C56" s="19" t="s">
        <v>82</v>
      </c>
      <c r="D56" s="19" t="s">
        <v>41</v>
      </c>
      <c r="E56" s="19" t="s">
        <v>60</v>
      </c>
      <c r="F56" s="19" t="s">
        <v>61</v>
      </c>
      <c r="G56" s="19" t="s">
        <v>62</v>
      </c>
    </row>
    <row r="57" spans="1:9" s="16" customFormat="1" ht="75" x14ac:dyDescent="0.25">
      <c r="A57" s="19" t="s">
        <v>618</v>
      </c>
      <c r="B57" s="19" t="s">
        <v>33</v>
      </c>
      <c r="C57" s="19" t="s">
        <v>82</v>
      </c>
      <c r="D57" s="19" t="s">
        <v>41</v>
      </c>
      <c r="E57" s="19" t="s">
        <v>60</v>
      </c>
      <c r="F57" s="19" t="s">
        <v>61</v>
      </c>
      <c r="G57" s="19" t="s">
        <v>62</v>
      </c>
    </row>
    <row r="58" spans="1:9" s="16" customFormat="1" ht="75" x14ac:dyDescent="0.25">
      <c r="A58" s="19" t="s">
        <v>619</v>
      </c>
      <c r="B58" s="19" t="s">
        <v>59</v>
      </c>
      <c r="C58" s="19" t="s">
        <v>32</v>
      </c>
      <c r="D58" s="19" t="s">
        <v>41</v>
      </c>
      <c r="E58" s="19" t="s">
        <v>60</v>
      </c>
      <c r="F58" s="19" t="s">
        <v>61</v>
      </c>
      <c r="G58" s="19" t="s">
        <v>62</v>
      </c>
    </row>
    <row r="59" spans="1:9" s="16" customFormat="1" ht="75" x14ac:dyDescent="0.25">
      <c r="A59" s="19" t="s">
        <v>620</v>
      </c>
      <c r="B59" s="19" t="s">
        <v>59</v>
      </c>
      <c r="C59" s="19" t="s">
        <v>32</v>
      </c>
      <c r="D59" s="19" t="s">
        <v>41</v>
      </c>
      <c r="E59" s="19" t="s">
        <v>60</v>
      </c>
      <c r="F59" s="19" t="s">
        <v>61</v>
      </c>
      <c r="G59" s="19" t="s">
        <v>62</v>
      </c>
    </row>
    <row r="60" spans="1:9" s="16" customFormat="1" ht="75" x14ac:dyDescent="0.25">
      <c r="A60" s="19" t="s">
        <v>621</v>
      </c>
      <c r="B60" s="19" t="s">
        <v>33</v>
      </c>
      <c r="C60" s="19" t="s">
        <v>82</v>
      </c>
      <c r="D60" s="19" t="s">
        <v>41</v>
      </c>
      <c r="E60" s="19" t="s">
        <v>60</v>
      </c>
      <c r="F60" s="19" t="s">
        <v>61</v>
      </c>
      <c r="G60" s="19" t="s">
        <v>62</v>
      </c>
    </row>
    <row r="61" spans="1:9" s="16" customFormat="1" ht="75" x14ac:dyDescent="0.25">
      <c r="A61" s="19" t="s">
        <v>58</v>
      </c>
      <c r="B61" s="19" t="s">
        <v>59</v>
      </c>
      <c r="C61" s="19" t="s">
        <v>32</v>
      </c>
      <c r="D61" s="19" t="s">
        <v>41</v>
      </c>
      <c r="E61" s="19" t="s">
        <v>60</v>
      </c>
      <c r="F61" s="19" t="s">
        <v>61</v>
      </c>
      <c r="G61" s="19" t="s">
        <v>62</v>
      </c>
    </row>
    <row r="62" spans="1:9" s="16" customFormat="1" ht="75" x14ac:dyDescent="0.25">
      <c r="A62" s="19" t="s">
        <v>622</v>
      </c>
      <c r="B62" s="19" t="s">
        <v>59</v>
      </c>
      <c r="C62" s="19" t="s">
        <v>32</v>
      </c>
      <c r="D62" s="19" t="s">
        <v>41</v>
      </c>
      <c r="E62" s="19" t="s">
        <v>60</v>
      </c>
      <c r="F62" s="19" t="s">
        <v>61</v>
      </c>
      <c r="G62" s="19" t="s">
        <v>62</v>
      </c>
    </row>
    <row r="63" spans="1:9" s="16" customFormat="1" ht="75" x14ac:dyDescent="0.25">
      <c r="A63" s="19" t="s">
        <v>623</v>
      </c>
      <c r="B63" s="19" t="s">
        <v>59</v>
      </c>
      <c r="C63" s="19" t="s">
        <v>32</v>
      </c>
      <c r="D63" s="19" t="s">
        <v>41</v>
      </c>
      <c r="E63" s="19" t="s">
        <v>60</v>
      </c>
      <c r="F63" s="19" t="s">
        <v>61</v>
      </c>
      <c r="G63" s="19" t="s">
        <v>62</v>
      </c>
    </row>
    <row r="64" spans="1:9" x14ac:dyDescent="0.25">
      <c r="A64" s="18" t="s">
        <v>1216</v>
      </c>
      <c r="B64" s="18" t="s">
        <v>118</v>
      </c>
      <c r="C64" s="18" t="s">
        <v>1234</v>
      </c>
      <c r="D64" s="18" t="s">
        <v>30</v>
      </c>
      <c r="E64" s="18" t="s">
        <v>30</v>
      </c>
      <c r="F64" s="18" t="s">
        <v>30</v>
      </c>
      <c r="G64" s="18" t="s">
        <v>30</v>
      </c>
      <c r="I64" s="16"/>
    </row>
    <row r="65" spans="1:7" x14ac:dyDescent="0.25">
      <c r="A65" s="18" t="s">
        <v>75</v>
      </c>
      <c r="B65" s="18" t="s">
        <v>76</v>
      </c>
      <c r="C65" s="18" t="s">
        <v>77</v>
      </c>
      <c r="D65" s="18" t="s">
        <v>78</v>
      </c>
      <c r="E65" s="18" t="s">
        <v>79</v>
      </c>
      <c r="F65" s="18" t="s">
        <v>80</v>
      </c>
      <c r="G65" s="18" t="s">
        <v>1235</v>
      </c>
    </row>
    <row r="66" spans="1:7" x14ac:dyDescent="0.25">
      <c r="A66" s="18" t="s">
        <v>1236</v>
      </c>
      <c r="B66" s="18" t="s">
        <v>122</v>
      </c>
      <c r="C66" s="18" t="s">
        <v>123</v>
      </c>
      <c r="D66" s="18" t="s">
        <v>124</v>
      </c>
      <c r="E66" s="18" t="s">
        <v>124</v>
      </c>
      <c r="F66" s="18" t="s">
        <v>123</v>
      </c>
      <c r="G66" s="18" t="s">
        <v>124</v>
      </c>
    </row>
    <row r="67" spans="1:7" x14ac:dyDescent="0.25">
      <c r="A67" s="18" t="s">
        <v>1237</v>
      </c>
      <c r="B67" s="18" t="s">
        <v>122</v>
      </c>
      <c r="C67" s="18" t="s">
        <v>125</v>
      </c>
      <c r="D67" s="18" t="s">
        <v>124</v>
      </c>
      <c r="E67" s="18" t="s">
        <v>124</v>
      </c>
      <c r="F67" s="18" t="s">
        <v>125</v>
      </c>
      <c r="G67" s="18" t="s">
        <v>124</v>
      </c>
    </row>
    <row r="68" spans="1:7" x14ac:dyDescent="0.25">
      <c r="A68" s="18" t="s">
        <v>1238</v>
      </c>
      <c r="B68" s="18" t="s">
        <v>122</v>
      </c>
      <c r="C68" s="18" t="s">
        <v>126</v>
      </c>
      <c r="D68" s="18" t="s">
        <v>124</v>
      </c>
      <c r="E68" s="18" t="s">
        <v>124</v>
      </c>
      <c r="F68" s="18" t="s">
        <v>126</v>
      </c>
      <c r="G68" s="18" t="s">
        <v>124</v>
      </c>
    </row>
    <row r="69" spans="1:7" x14ac:dyDescent="0.25">
      <c r="A69" s="18" t="s">
        <v>1239</v>
      </c>
      <c r="B69" s="18" t="s">
        <v>122</v>
      </c>
      <c r="C69" s="18" t="s">
        <v>127</v>
      </c>
      <c r="D69" s="18" t="s">
        <v>124</v>
      </c>
      <c r="E69" s="18" t="s">
        <v>124</v>
      </c>
      <c r="F69" s="18" t="s">
        <v>127</v>
      </c>
      <c r="G69" s="18" t="s">
        <v>124</v>
      </c>
    </row>
    <row r="70" spans="1:7" ht="45" x14ac:dyDescent="0.25">
      <c r="A70" s="18" t="s">
        <v>1240</v>
      </c>
      <c r="B70" s="18" t="s">
        <v>122</v>
      </c>
      <c r="C70" s="18" t="s">
        <v>128</v>
      </c>
      <c r="D70" s="18" t="s">
        <v>124</v>
      </c>
      <c r="E70" s="18" t="s">
        <v>124</v>
      </c>
      <c r="F70" s="18" t="s">
        <v>128</v>
      </c>
      <c r="G70" s="18" t="s">
        <v>124</v>
      </c>
    </row>
    <row r="71" spans="1:7" x14ac:dyDescent="0.25">
      <c r="A71" s="18" t="s">
        <v>1241</v>
      </c>
      <c r="B71" s="18" t="s">
        <v>122</v>
      </c>
      <c r="C71" s="18" t="s">
        <v>129</v>
      </c>
      <c r="D71" s="18" t="s">
        <v>124</v>
      </c>
      <c r="E71" s="18" t="s">
        <v>124</v>
      </c>
      <c r="F71" s="18" t="s">
        <v>129</v>
      </c>
      <c r="G71" s="18" t="s">
        <v>124</v>
      </c>
    </row>
    <row r="72" spans="1:7" x14ac:dyDescent="0.25">
      <c r="A72" s="18" t="s">
        <v>1242</v>
      </c>
      <c r="B72" s="18" t="s">
        <v>122</v>
      </c>
      <c r="C72" s="18" t="s">
        <v>130</v>
      </c>
      <c r="D72" s="18" t="s">
        <v>124</v>
      </c>
      <c r="E72" s="18" t="s">
        <v>124</v>
      </c>
      <c r="F72" s="18" t="s">
        <v>130</v>
      </c>
      <c r="G72" s="18" t="s">
        <v>124</v>
      </c>
    </row>
    <row r="73" spans="1:7" x14ac:dyDescent="0.25">
      <c r="A73" s="18" t="s">
        <v>1243</v>
      </c>
      <c r="B73" s="18" t="s">
        <v>122</v>
      </c>
      <c r="C73" s="18" t="s">
        <v>131</v>
      </c>
      <c r="D73" s="18" t="s">
        <v>124</v>
      </c>
      <c r="E73" s="18" t="s">
        <v>124</v>
      </c>
      <c r="F73" s="18" t="s">
        <v>131</v>
      </c>
      <c r="G73" s="18" t="s">
        <v>124</v>
      </c>
    </row>
    <row r="74" spans="1:7" ht="30" x14ac:dyDescent="0.25">
      <c r="A74" s="18" t="s">
        <v>1244</v>
      </c>
      <c r="B74" s="18" t="s">
        <v>122</v>
      </c>
      <c r="C74" s="18" t="s">
        <v>132</v>
      </c>
      <c r="D74" s="18" t="s">
        <v>124</v>
      </c>
      <c r="E74" s="18" t="s">
        <v>124</v>
      </c>
      <c r="F74" s="18" t="s">
        <v>132</v>
      </c>
      <c r="G74" s="18" t="s">
        <v>124</v>
      </c>
    </row>
    <row r="75" spans="1:7" ht="30" x14ac:dyDescent="0.25">
      <c r="A75" s="18" t="s">
        <v>1245</v>
      </c>
      <c r="B75" s="18" t="s">
        <v>122</v>
      </c>
      <c r="C75" s="18" t="s">
        <v>1246</v>
      </c>
      <c r="D75" s="18" t="s">
        <v>124</v>
      </c>
      <c r="E75" s="18" t="s">
        <v>124</v>
      </c>
      <c r="F75" s="18" t="s">
        <v>1246</v>
      </c>
      <c r="G75" s="18" t="s">
        <v>124</v>
      </c>
    </row>
    <row r="76" spans="1:7" x14ac:dyDescent="0.25">
      <c r="A76" s="18" t="s">
        <v>1247</v>
      </c>
      <c r="B76" s="18" t="s">
        <v>122</v>
      </c>
      <c r="C76" s="18" t="s">
        <v>133</v>
      </c>
      <c r="D76" s="18" t="s">
        <v>124</v>
      </c>
      <c r="E76" s="18" t="s">
        <v>124</v>
      </c>
      <c r="F76" s="18" t="s">
        <v>133</v>
      </c>
      <c r="G76" s="18" t="s">
        <v>124</v>
      </c>
    </row>
    <row r="77" spans="1:7" x14ac:dyDescent="0.25">
      <c r="A77" s="18" t="s">
        <v>624</v>
      </c>
      <c r="B77" s="18" t="s">
        <v>122</v>
      </c>
      <c r="C77" s="18" t="s">
        <v>134</v>
      </c>
      <c r="D77" s="18" t="s">
        <v>124</v>
      </c>
      <c r="E77" s="18" t="s">
        <v>124</v>
      </c>
      <c r="F77" s="18" t="s">
        <v>134</v>
      </c>
      <c r="G77" s="18" t="s">
        <v>124</v>
      </c>
    </row>
    <row r="78" spans="1:7" ht="30" x14ac:dyDescent="0.25">
      <c r="A78" s="18" t="s">
        <v>625</v>
      </c>
      <c r="B78" s="18" t="s">
        <v>122</v>
      </c>
      <c r="C78" s="18" t="s">
        <v>135</v>
      </c>
      <c r="D78" s="18" t="s">
        <v>124</v>
      </c>
      <c r="E78" s="18" t="s">
        <v>124</v>
      </c>
      <c r="F78" s="18" t="s">
        <v>135</v>
      </c>
      <c r="G78" s="18" t="s">
        <v>124</v>
      </c>
    </row>
    <row r="79" spans="1:7" ht="120" x14ac:dyDescent="0.25">
      <c r="A79" s="18" t="s">
        <v>626</v>
      </c>
      <c r="B79" s="18" t="s">
        <v>122</v>
      </c>
      <c r="C79" s="18" t="s">
        <v>136</v>
      </c>
      <c r="D79" s="18" t="s">
        <v>124</v>
      </c>
      <c r="E79" s="18" t="s">
        <v>124</v>
      </c>
      <c r="F79" s="18" t="s">
        <v>136</v>
      </c>
      <c r="G79" s="18" t="s">
        <v>124</v>
      </c>
    </row>
    <row r="80" spans="1:7" ht="45" x14ac:dyDescent="0.25">
      <c r="A80" s="18" t="s">
        <v>627</v>
      </c>
      <c r="B80" s="18" t="s">
        <v>122</v>
      </c>
      <c r="C80" s="18" t="s">
        <v>137</v>
      </c>
      <c r="D80" s="18" t="s">
        <v>124</v>
      </c>
      <c r="E80" s="18" t="s">
        <v>124</v>
      </c>
      <c r="F80" s="18" t="s">
        <v>137</v>
      </c>
      <c r="G80" s="18" t="s">
        <v>124</v>
      </c>
    </row>
    <row r="81" spans="1:7" x14ac:dyDescent="0.25">
      <c r="A81" s="18" t="s">
        <v>628</v>
      </c>
      <c r="B81" s="18" t="s">
        <v>138</v>
      </c>
      <c r="C81" s="18" t="s">
        <v>139</v>
      </c>
      <c r="D81" s="18" t="s">
        <v>124</v>
      </c>
      <c r="E81" s="18" t="s">
        <v>124</v>
      </c>
      <c r="F81" s="18" t="s">
        <v>139</v>
      </c>
      <c r="G81" s="18" t="s">
        <v>124</v>
      </c>
    </row>
    <row r="82" spans="1:7" ht="60" x14ac:dyDescent="0.25">
      <c r="A82" s="18" t="s">
        <v>629</v>
      </c>
      <c r="B82" s="18" t="s">
        <v>138</v>
      </c>
      <c r="C82" s="18" t="s">
        <v>140</v>
      </c>
      <c r="D82" s="18" t="s">
        <v>124</v>
      </c>
      <c r="E82" s="18" t="s">
        <v>124</v>
      </c>
      <c r="F82" s="18" t="s">
        <v>140</v>
      </c>
      <c r="G82" s="18" t="s">
        <v>124</v>
      </c>
    </row>
    <row r="83" spans="1:7" x14ac:dyDescent="0.25">
      <c r="A83" s="18" t="s">
        <v>630</v>
      </c>
      <c r="B83" s="18" t="s">
        <v>138</v>
      </c>
      <c r="C83" s="18" t="s">
        <v>141</v>
      </c>
      <c r="D83" s="18" t="s">
        <v>124</v>
      </c>
      <c r="E83" s="18" t="s">
        <v>124</v>
      </c>
      <c r="F83" s="18" t="s">
        <v>141</v>
      </c>
      <c r="G83" s="18" t="s">
        <v>124</v>
      </c>
    </row>
    <row r="84" spans="1:7" x14ac:dyDescent="0.25">
      <c r="A84" s="18" t="s">
        <v>631</v>
      </c>
      <c r="B84" s="18" t="s">
        <v>138</v>
      </c>
      <c r="C84" s="18" t="s">
        <v>142</v>
      </c>
      <c r="D84" s="18" t="s">
        <v>124</v>
      </c>
      <c r="E84" s="18" t="s">
        <v>124</v>
      </c>
      <c r="F84" s="18" t="s">
        <v>142</v>
      </c>
      <c r="G84" s="18" t="s">
        <v>124</v>
      </c>
    </row>
    <row r="85" spans="1:7" ht="30" x14ac:dyDescent="0.25">
      <c r="A85" s="18" t="s">
        <v>632</v>
      </c>
      <c r="B85" s="18" t="s">
        <v>156</v>
      </c>
      <c r="C85" s="18" t="s">
        <v>172</v>
      </c>
      <c r="D85" s="18" t="s">
        <v>124</v>
      </c>
      <c r="E85" s="18" t="s">
        <v>124</v>
      </c>
      <c r="F85" s="18" t="s">
        <v>172</v>
      </c>
      <c r="G85" s="18" t="s">
        <v>124</v>
      </c>
    </row>
    <row r="86" spans="1:7" ht="75" x14ac:dyDescent="0.25">
      <c r="A86" s="18" t="s">
        <v>633</v>
      </c>
      <c r="B86" s="18" t="s">
        <v>156</v>
      </c>
      <c r="C86" s="18" t="s">
        <v>173</v>
      </c>
      <c r="D86" s="18" t="s">
        <v>124</v>
      </c>
      <c r="E86" s="18" t="s">
        <v>124</v>
      </c>
      <c r="F86" s="18" t="s">
        <v>173</v>
      </c>
      <c r="G86" s="18" t="s">
        <v>124</v>
      </c>
    </row>
    <row r="87" spans="1:7" ht="30" x14ac:dyDescent="0.25">
      <c r="A87" s="18" t="s">
        <v>634</v>
      </c>
      <c r="B87" s="18" t="s">
        <v>156</v>
      </c>
      <c r="C87" s="18" t="s">
        <v>174</v>
      </c>
      <c r="D87" s="18" t="s">
        <v>124</v>
      </c>
      <c r="E87" s="18" t="s">
        <v>124</v>
      </c>
      <c r="F87" s="18" t="s">
        <v>174</v>
      </c>
      <c r="G87" s="18" t="s">
        <v>124</v>
      </c>
    </row>
    <row r="88" spans="1:7" x14ac:dyDescent="0.25">
      <c r="A88" s="18" t="s">
        <v>635</v>
      </c>
      <c r="B88" s="18" t="s">
        <v>169</v>
      </c>
      <c r="C88" s="18" t="s">
        <v>175</v>
      </c>
      <c r="D88" s="18" t="s">
        <v>124</v>
      </c>
      <c r="E88" s="18" t="s">
        <v>175</v>
      </c>
      <c r="F88" s="18" t="s">
        <v>175</v>
      </c>
      <c r="G88" s="18" t="s">
        <v>124</v>
      </c>
    </row>
    <row r="89" spans="1:7" x14ac:dyDescent="0.25">
      <c r="A89" s="18" t="s">
        <v>636</v>
      </c>
      <c r="B89" s="18" t="s">
        <v>169</v>
      </c>
      <c r="C89" s="18" t="s">
        <v>176</v>
      </c>
      <c r="D89" s="18" t="s">
        <v>124</v>
      </c>
      <c r="E89" s="18" t="s">
        <v>176</v>
      </c>
      <c r="F89" s="18" t="s">
        <v>176</v>
      </c>
      <c r="G89" s="18" t="s">
        <v>124</v>
      </c>
    </row>
    <row r="90" spans="1:7" ht="45" x14ac:dyDescent="0.25">
      <c r="A90" s="18" t="s">
        <v>637</v>
      </c>
      <c r="B90" s="18" t="s">
        <v>169</v>
      </c>
      <c r="C90" s="18" t="s">
        <v>177</v>
      </c>
      <c r="D90" s="18" t="s">
        <v>124</v>
      </c>
      <c r="E90" s="18" t="s">
        <v>177</v>
      </c>
      <c r="F90" s="18" t="s">
        <v>177</v>
      </c>
      <c r="G90" s="18" t="s">
        <v>124</v>
      </c>
    </row>
    <row r="91" spans="1:7" x14ac:dyDescent="0.25">
      <c r="A91" s="18" t="s">
        <v>638</v>
      </c>
      <c r="B91" s="18" t="s">
        <v>169</v>
      </c>
      <c r="C91" s="18" t="s">
        <v>178</v>
      </c>
      <c r="D91" s="18" t="s">
        <v>124</v>
      </c>
      <c r="E91" s="18" t="s">
        <v>178</v>
      </c>
      <c r="F91" s="18" t="s">
        <v>178</v>
      </c>
      <c r="G91" s="18" t="s">
        <v>124</v>
      </c>
    </row>
    <row r="92" spans="1:7" ht="30" x14ac:dyDescent="0.25">
      <c r="A92" s="18" t="s">
        <v>639</v>
      </c>
      <c r="B92" s="18" t="s">
        <v>169</v>
      </c>
      <c r="C92" s="18" t="s">
        <v>179</v>
      </c>
      <c r="D92" s="18" t="s">
        <v>124</v>
      </c>
      <c r="E92" s="18" t="s">
        <v>179</v>
      </c>
      <c r="F92" s="18" t="s">
        <v>179</v>
      </c>
      <c r="G92" s="18" t="s">
        <v>124</v>
      </c>
    </row>
    <row r="93" spans="1:7" ht="135" x14ac:dyDescent="0.25">
      <c r="A93" s="18" t="s">
        <v>640</v>
      </c>
      <c r="B93" s="18" t="s">
        <v>169</v>
      </c>
      <c r="C93" s="18" t="s">
        <v>180</v>
      </c>
      <c r="D93" s="18" t="s">
        <v>124</v>
      </c>
      <c r="E93" s="18" t="s">
        <v>180</v>
      </c>
      <c r="F93" s="18" t="s">
        <v>180</v>
      </c>
      <c r="G93" s="18" t="s">
        <v>124</v>
      </c>
    </row>
    <row r="94" spans="1:7" ht="45" x14ac:dyDescent="0.25">
      <c r="A94" s="18" t="s">
        <v>641</v>
      </c>
      <c r="B94" s="18" t="s">
        <v>169</v>
      </c>
      <c r="C94" s="18" t="s">
        <v>181</v>
      </c>
      <c r="D94" s="18" t="s">
        <v>124</v>
      </c>
      <c r="E94" s="18" t="s">
        <v>181</v>
      </c>
      <c r="F94" s="18" t="s">
        <v>181</v>
      </c>
      <c r="G94" s="18" t="s">
        <v>124</v>
      </c>
    </row>
    <row r="95" spans="1:7" ht="30" x14ac:dyDescent="0.25">
      <c r="A95" s="18" t="s">
        <v>642</v>
      </c>
      <c r="B95" s="18" t="s">
        <v>169</v>
      </c>
      <c r="C95" s="18" t="s">
        <v>182</v>
      </c>
      <c r="D95" s="18" t="s">
        <v>124</v>
      </c>
      <c r="E95" s="18" t="s">
        <v>182</v>
      </c>
      <c r="F95" s="18" t="s">
        <v>182</v>
      </c>
      <c r="G95" s="18" t="s">
        <v>124</v>
      </c>
    </row>
    <row r="96" spans="1:7" x14ac:dyDescent="0.25">
      <c r="A96" s="18" t="s">
        <v>643</v>
      </c>
      <c r="B96" s="18" t="s">
        <v>169</v>
      </c>
      <c r="C96" s="18" t="s">
        <v>183</v>
      </c>
      <c r="D96" s="18" t="s">
        <v>124</v>
      </c>
      <c r="E96" s="18" t="s">
        <v>183</v>
      </c>
      <c r="F96" s="18" t="s">
        <v>183</v>
      </c>
      <c r="G96" s="18" t="s">
        <v>124</v>
      </c>
    </row>
    <row r="97" spans="1:7" x14ac:dyDescent="0.25">
      <c r="A97" s="18" t="s">
        <v>644</v>
      </c>
      <c r="B97" s="18" t="s">
        <v>169</v>
      </c>
      <c r="C97" s="18" t="s">
        <v>184</v>
      </c>
      <c r="D97" s="18" t="s">
        <v>124</v>
      </c>
      <c r="E97" s="18" t="s">
        <v>184</v>
      </c>
      <c r="F97" s="18" t="s">
        <v>184</v>
      </c>
      <c r="G97" s="18" t="s">
        <v>124</v>
      </c>
    </row>
    <row r="98" spans="1:7" ht="75" x14ac:dyDescent="0.25">
      <c r="A98" s="18" t="s">
        <v>645</v>
      </c>
      <c r="B98" s="18" t="s">
        <v>169</v>
      </c>
      <c r="C98" s="18" t="s">
        <v>185</v>
      </c>
      <c r="D98" s="18" t="s">
        <v>124</v>
      </c>
      <c r="E98" s="18" t="s">
        <v>185</v>
      </c>
      <c r="F98" s="18" t="s">
        <v>185</v>
      </c>
      <c r="G98" s="18" t="s">
        <v>124</v>
      </c>
    </row>
    <row r="99" spans="1:7" x14ac:dyDescent="0.25">
      <c r="A99" s="18" t="s">
        <v>646</v>
      </c>
      <c r="B99" s="18" t="s">
        <v>186</v>
      </c>
      <c r="C99" s="18" t="s">
        <v>187</v>
      </c>
      <c r="D99" s="18" t="s">
        <v>124</v>
      </c>
      <c r="E99" s="18" t="s">
        <v>124</v>
      </c>
      <c r="F99" s="18" t="s">
        <v>187</v>
      </c>
      <c r="G99" s="18" t="s">
        <v>124</v>
      </c>
    </row>
    <row r="100" spans="1:7" ht="30" x14ac:dyDescent="0.25">
      <c r="A100" s="18" t="s">
        <v>647</v>
      </c>
      <c r="B100" s="18" t="s">
        <v>186</v>
      </c>
      <c r="C100" s="18" t="s">
        <v>188</v>
      </c>
      <c r="D100" s="18" t="s">
        <v>124</v>
      </c>
      <c r="E100" s="18" t="s">
        <v>124</v>
      </c>
      <c r="F100" s="18" t="s">
        <v>188</v>
      </c>
      <c r="G100" s="18" t="s">
        <v>124</v>
      </c>
    </row>
    <row r="101" spans="1:7" x14ac:dyDescent="0.25">
      <c r="A101" s="18" t="s">
        <v>648</v>
      </c>
      <c r="B101" s="18" t="s">
        <v>186</v>
      </c>
      <c r="C101" s="18" t="s">
        <v>189</v>
      </c>
      <c r="D101" s="18" t="s">
        <v>124</v>
      </c>
      <c r="E101" s="18" t="s">
        <v>124</v>
      </c>
      <c r="F101" s="18" t="s">
        <v>189</v>
      </c>
      <c r="G101" s="18" t="s">
        <v>124</v>
      </c>
    </row>
    <row r="102" spans="1:7" x14ac:dyDescent="0.25">
      <c r="A102" s="18" t="s">
        <v>649</v>
      </c>
      <c r="B102" s="18" t="s">
        <v>186</v>
      </c>
      <c r="C102" s="18" t="s">
        <v>190</v>
      </c>
      <c r="D102" s="18" t="s">
        <v>124</v>
      </c>
      <c r="E102" s="18" t="s">
        <v>124</v>
      </c>
      <c r="F102" s="18" t="s">
        <v>190</v>
      </c>
      <c r="G102" s="18" t="s">
        <v>124</v>
      </c>
    </row>
    <row r="103" spans="1:7" x14ac:dyDescent="0.25">
      <c r="A103" s="18" t="s">
        <v>650</v>
      </c>
      <c r="B103" s="18" t="s">
        <v>186</v>
      </c>
      <c r="C103" s="18" t="s">
        <v>191</v>
      </c>
      <c r="D103" s="18" t="s">
        <v>124</v>
      </c>
      <c r="E103" s="18" t="s">
        <v>124</v>
      </c>
      <c r="F103" s="18" t="s">
        <v>191</v>
      </c>
      <c r="G103" s="18" t="s">
        <v>124</v>
      </c>
    </row>
    <row r="104" spans="1:7" ht="30" x14ac:dyDescent="0.25">
      <c r="A104" s="18" t="s">
        <v>651</v>
      </c>
      <c r="B104" s="18" t="s">
        <v>186</v>
      </c>
      <c r="C104" s="18" t="s">
        <v>192</v>
      </c>
      <c r="D104" s="18" t="s">
        <v>124</v>
      </c>
      <c r="E104" s="18" t="s">
        <v>124</v>
      </c>
      <c r="F104" s="18" t="s">
        <v>192</v>
      </c>
      <c r="G104" s="18" t="s">
        <v>124</v>
      </c>
    </row>
    <row r="105" spans="1:7" x14ac:dyDescent="0.25">
      <c r="A105" s="18" t="s">
        <v>652</v>
      </c>
      <c r="B105" s="18" t="s">
        <v>186</v>
      </c>
      <c r="C105" s="18" t="s">
        <v>193</v>
      </c>
      <c r="D105" s="18" t="s">
        <v>124</v>
      </c>
      <c r="E105" s="18" t="s">
        <v>124</v>
      </c>
      <c r="F105" s="18" t="s">
        <v>193</v>
      </c>
      <c r="G105" s="18" t="s">
        <v>124</v>
      </c>
    </row>
    <row r="106" spans="1:7" x14ac:dyDescent="0.25">
      <c r="A106" s="18" t="s">
        <v>653</v>
      </c>
      <c r="B106" s="18" t="s">
        <v>186</v>
      </c>
      <c r="C106" s="18" t="s">
        <v>194</v>
      </c>
      <c r="D106" s="18" t="s">
        <v>124</v>
      </c>
      <c r="E106" s="18" t="s">
        <v>124</v>
      </c>
      <c r="F106" s="18" t="s">
        <v>194</v>
      </c>
      <c r="G106" s="18" t="s">
        <v>124</v>
      </c>
    </row>
    <row r="107" spans="1:7" ht="30" x14ac:dyDescent="0.25">
      <c r="A107" s="18" t="s">
        <v>654</v>
      </c>
      <c r="B107" s="18" t="s">
        <v>186</v>
      </c>
      <c r="C107" s="18" t="s">
        <v>195</v>
      </c>
      <c r="D107" s="18" t="s">
        <v>124</v>
      </c>
      <c r="E107" s="18" t="s">
        <v>124</v>
      </c>
      <c r="F107" s="18" t="s">
        <v>195</v>
      </c>
      <c r="G107" s="18" t="s">
        <v>124</v>
      </c>
    </row>
    <row r="108" spans="1:7" ht="30" x14ac:dyDescent="0.25">
      <c r="A108" s="18" t="s">
        <v>655</v>
      </c>
      <c r="B108" s="18" t="s">
        <v>186</v>
      </c>
      <c r="C108" s="18" t="s">
        <v>196</v>
      </c>
      <c r="D108" s="18" t="s">
        <v>124</v>
      </c>
      <c r="E108" s="18" t="s">
        <v>124</v>
      </c>
      <c r="F108" s="18" t="s">
        <v>196</v>
      </c>
      <c r="G108" s="18" t="s">
        <v>124</v>
      </c>
    </row>
    <row r="109" spans="1:7" ht="30" x14ac:dyDescent="0.25">
      <c r="A109" s="18" t="s">
        <v>656</v>
      </c>
      <c r="B109" s="18" t="s">
        <v>197</v>
      </c>
      <c r="C109" s="18" t="s">
        <v>198</v>
      </c>
      <c r="D109" s="18" t="s">
        <v>124</v>
      </c>
      <c r="E109" s="18" t="s">
        <v>124</v>
      </c>
      <c r="F109" s="18" t="s">
        <v>198</v>
      </c>
      <c r="G109" s="18" t="s">
        <v>124</v>
      </c>
    </row>
    <row r="110" spans="1:7" ht="30" x14ac:dyDescent="0.25">
      <c r="A110" s="18" t="s">
        <v>657</v>
      </c>
      <c r="B110" s="18" t="s">
        <v>197</v>
      </c>
      <c r="C110" s="18" t="s">
        <v>199</v>
      </c>
      <c r="D110" s="18" t="s">
        <v>124</v>
      </c>
      <c r="E110" s="18" t="s">
        <v>124</v>
      </c>
      <c r="F110" s="18" t="s">
        <v>199</v>
      </c>
      <c r="G110" s="18" t="s">
        <v>124</v>
      </c>
    </row>
    <row r="111" spans="1:7" ht="45" x14ac:dyDescent="0.25">
      <c r="A111" s="18" t="s">
        <v>658</v>
      </c>
      <c r="B111" s="18" t="s">
        <v>197</v>
      </c>
      <c r="C111" s="18" t="s">
        <v>200</v>
      </c>
      <c r="D111" s="18" t="s">
        <v>124</v>
      </c>
      <c r="E111" s="18" t="s">
        <v>124</v>
      </c>
      <c r="F111" s="18" t="s">
        <v>200</v>
      </c>
      <c r="G111" s="18" t="s">
        <v>124</v>
      </c>
    </row>
    <row r="112" spans="1:7" x14ac:dyDescent="0.25">
      <c r="A112" s="18" t="s">
        <v>659</v>
      </c>
      <c r="B112" s="18" t="s">
        <v>197</v>
      </c>
      <c r="C112" s="18" t="s">
        <v>201</v>
      </c>
      <c r="D112" s="18" t="s">
        <v>124</v>
      </c>
      <c r="E112" s="18" t="s">
        <v>124</v>
      </c>
      <c r="F112" s="18" t="s">
        <v>201</v>
      </c>
      <c r="G112" s="18" t="s">
        <v>124</v>
      </c>
    </row>
    <row r="113" spans="1:7" x14ac:dyDescent="0.25">
      <c r="A113" s="18" t="s">
        <v>660</v>
      </c>
      <c r="B113" s="18" t="s">
        <v>197</v>
      </c>
      <c r="C113" s="18" t="s">
        <v>202</v>
      </c>
      <c r="D113" s="18" t="s">
        <v>124</v>
      </c>
      <c r="E113" s="18" t="s">
        <v>124</v>
      </c>
      <c r="F113" s="18" t="s">
        <v>202</v>
      </c>
      <c r="G113" s="18" t="s">
        <v>124</v>
      </c>
    </row>
    <row r="114" spans="1:7" x14ac:dyDescent="0.25">
      <c r="A114" s="18" t="s">
        <v>661</v>
      </c>
      <c r="B114" s="18" t="s">
        <v>197</v>
      </c>
      <c r="C114" s="18" t="s">
        <v>203</v>
      </c>
      <c r="D114" s="18" t="s">
        <v>124</v>
      </c>
      <c r="E114" s="18" t="s">
        <v>124</v>
      </c>
      <c r="F114" s="18" t="s">
        <v>203</v>
      </c>
      <c r="G114" s="18" t="s">
        <v>124</v>
      </c>
    </row>
    <row r="115" spans="1:7" ht="30" x14ac:dyDescent="0.25">
      <c r="A115" s="18" t="s">
        <v>662</v>
      </c>
      <c r="B115" s="18" t="s">
        <v>197</v>
      </c>
      <c r="C115" s="18" t="s">
        <v>204</v>
      </c>
      <c r="D115" s="18" t="s">
        <v>124</v>
      </c>
      <c r="E115" s="18" t="s">
        <v>124</v>
      </c>
      <c r="F115" s="18" t="s">
        <v>204</v>
      </c>
      <c r="G115" s="18" t="s">
        <v>124</v>
      </c>
    </row>
    <row r="116" spans="1:7" ht="30" x14ac:dyDescent="0.25">
      <c r="A116" s="18" t="s">
        <v>663</v>
      </c>
      <c r="B116" s="18" t="s">
        <v>197</v>
      </c>
      <c r="C116" s="18" t="s">
        <v>205</v>
      </c>
      <c r="D116" s="18" t="s">
        <v>124</v>
      </c>
      <c r="E116" s="18" t="s">
        <v>124</v>
      </c>
      <c r="F116" s="18" t="s">
        <v>205</v>
      </c>
      <c r="G116" s="18" t="s">
        <v>124</v>
      </c>
    </row>
    <row r="117" spans="1:7" x14ac:dyDescent="0.25">
      <c r="A117" s="18" t="s">
        <v>664</v>
      </c>
      <c r="B117" s="18" t="s">
        <v>197</v>
      </c>
      <c r="C117" s="18" t="s">
        <v>206</v>
      </c>
      <c r="D117" s="18" t="s">
        <v>124</v>
      </c>
      <c r="E117" s="18" t="s">
        <v>124</v>
      </c>
      <c r="F117" s="18" t="s">
        <v>206</v>
      </c>
      <c r="G117" s="18" t="s">
        <v>124</v>
      </c>
    </row>
    <row r="118" spans="1:7" ht="45" x14ac:dyDescent="0.25">
      <c r="A118" s="18" t="s">
        <v>665</v>
      </c>
      <c r="B118" s="18" t="s">
        <v>197</v>
      </c>
      <c r="C118" s="18" t="s">
        <v>207</v>
      </c>
      <c r="D118" s="18" t="s">
        <v>124</v>
      </c>
      <c r="E118" s="18" t="s">
        <v>124</v>
      </c>
      <c r="F118" s="18" t="s">
        <v>207</v>
      </c>
      <c r="G118" s="18" t="s">
        <v>124</v>
      </c>
    </row>
    <row r="119" spans="1:7" ht="30" x14ac:dyDescent="0.25">
      <c r="A119" s="18" t="s">
        <v>666</v>
      </c>
      <c r="B119" s="18" t="s">
        <v>197</v>
      </c>
      <c r="C119" s="18" t="s">
        <v>208</v>
      </c>
      <c r="D119" s="18" t="s">
        <v>124</v>
      </c>
      <c r="E119" s="18" t="s">
        <v>124</v>
      </c>
      <c r="F119" s="18" t="s">
        <v>208</v>
      </c>
      <c r="G119" s="18" t="s">
        <v>124</v>
      </c>
    </row>
    <row r="120" spans="1:7" x14ac:dyDescent="0.25">
      <c r="A120" s="18" t="s">
        <v>667</v>
      </c>
      <c r="B120" s="18" t="s">
        <v>197</v>
      </c>
      <c r="C120" s="18" t="s">
        <v>209</v>
      </c>
      <c r="D120" s="18" t="s">
        <v>124</v>
      </c>
      <c r="E120" s="18" t="s">
        <v>124</v>
      </c>
      <c r="F120" s="18" t="s">
        <v>209</v>
      </c>
      <c r="G120" s="18" t="s">
        <v>124</v>
      </c>
    </row>
    <row r="121" spans="1:7" x14ac:dyDescent="0.25">
      <c r="A121" s="18" t="s">
        <v>668</v>
      </c>
      <c r="B121" s="18" t="s">
        <v>197</v>
      </c>
      <c r="C121" s="18" t="s">
        <v>210</v>
      </c>
      <c r="D121" s="18" t="s">
        <v>124</v>
      </c>
      <c r="E121" s="18" t="s">
        <v>124</v>
      </c>
      <c r="F121" s="18" t="s">
        <v>210</v>
      </c>
      <c r="G121" s="18" t="s">
        <v>124</v>
      </c>
    </row>
    <row r="122" spans="1:7" ht="30" x14ac:dyDescent="0.25">
      <c r="A122" s="18" t="s">
        <v>669</v>
      </c>
      <c r="B122" s="18" t="s">
        <v>197</v>
      </c>
      <c r="C122" s="18" t="s">
        <v>211</v>
      </c>
      <c r="D122" s="18" t="s">
        <v>124</v>
      </c>
      <c r="E122" s="18" t="s">
        <v>124</v>
      </c>
      <c r="F122" s="18" t="s">
        <v>211</v>
      </c>
      <c r="G122" s="18" t="s">
        <v>124</v>
      </c>
    </row>
    <row r="123" spans="1:7" x14ac:dyDescent="0.25">
      <c r="A123" s="18" t="s">
        <v>670</v>
      </c>
      <c r="B123" s="18" t="s">
        <v>197</v>
      </c>
      <c r="C123" s="18" t="s">
        <v>212</v>
      </c>
      <c r="D123" s="18" t="s">
        <v>124</v>
      </c>
      <c r="E123" s="18" t="s">
        <v>124</v>
      </c>
      <c r="F123" s="18" t="s">
        <v>212</v>
      </c>
      <c r="G123" s="18" t="s">
        <v>124</v>
      </c>
    </row>
    <row r="124" spans="1:7" x14ac:dyDescent="0.25">
      <c r="A124" s="18" t="s">
        <v>671</v>
      </c>
      <c r="B124" s="18" t="s">
        <v>197</v>
      </c>
      <c r="C124" s="18" t="s">
        <v>213</v>
      </c>
      <c r="D124" s="18" t="s">
        <v>124</v>
      </c>
      <c r="E124" s="18" t="s">
        <v>124</v>
      </c>
      <c r="F124" s="18" t="s">
        <v>213</v>
      </c>
      <c r="G124" s="18" t="s">
        <v>124</v>
      </c>
    </row>
    <row r="125" spans="1:7" ht="90" x14ac:dyDescent="0.25">
      <c r="A125" s="18" t="s">
        <v>672</v>
      </c>
      <c r="B125" s="18" t="s">
        <v>197</v>
      </c>
      <c r="C125" s="18" t="s">
        <v>214</v>
      </c>
      <c r="D125" s="18" t="s">
        <v>124</v>
      </c>
      <c r="E125" s="18" t="s">
        <v>124</v>
      </c>
      <c r="F125" s="18" t="s">
        <v>214</v>
      </c>
      <c r="G125" s="18" t="s">
        <v>124</v>
      </c>
    </row>
    <row r="126" spans="1:7" ht="60" x14ac:dyDescent="0.25">
      <c r="A126" s="18" t="s">
        <v>673</v>
      </c>
      <c r="B126" s="18" t="s">
        <v>197</v>
      </c>
      <c r="C126" s="18" t="s">
        <v>215</v>
      </c>
      <c r="D126" s="18" t="s">
        <v>124</v>
      </c>
      <c r="E126" s="18" t="s">
        <v>124</v>
      </c>
      <c r="F126" s="18" t="s">
        <v>215</v>
      </c>
      <c r="G126" s="18" t="s">
        <v>124</v>
      </c>
    </row>
    <row r="127" spans="1:7" x14ac:dyDescent="0.25">
      <c r="A127" s="18" t="s">
        <v>674</v>
      </c>
      <c r="B127" s="18" t="s">
        <v>216</v>
      </c>
      <c r="C127" s="18" t="s">
        <v>210</v>
      </c>
      <c r="D127" s="18" t="s">
        <v>124</v>
      </c>
      <c r="E127" s="18" t="s">
        <v>124</v>
      </c>
      <c r="F127" s="18" t="s">
        <v>210</v>
      </c>
      <c r="G127" s="18" t="s">
        <v>124</v>
      </c>
    </row>
    <row r="128" spans="1:7" x14ac:dyDescent="0.25">
      <c r="A128" s="18" t="s">
        <v>675</v>
      </c>
      <c r="B128" s="18" t="s">
        <v>216</v>
      </c>
      <c r="C128" s="18" t="s">
        <v>217</v>
      </c>
      <c r="D128" s="18" t="s">
        <v>124</v>
      </c>
      <c r="E128" s="18" t="s">
        <v>124</v>
      </c>
      <c r="F128" s="18" t="s">
        <v>217</v>
      </c>
      <c r="G128" s="18" t="s">
        <v>124</v>
      </c>
    </row>
    <row r="129" spans="1:7" x14ac:dyDescent="0.25">
      <c r="A129" s="18" t="s">
        <v>676</v>
      </c>
      <c r="B129" s="18" t="s">
        <v>216</v>
      </c>
      <c r="C129" s="18" t="s">
        <v>218</v>
      </c>
      <c r="D129" s="18" t="s">
        <v>124</v>
      </c>
      <c r="E129" s="18" t="s">
        <v>124</v>
      </c>
      <c r="F129" s="18" t="s">
        <v>218</v>
      </c>
      <c r="G129" s="18" t="s">
        <v>124</v>
      </c>
    </row>
    <row r="130" spans="1:7" x14ac:dyDescent="0.25">
      <c r="A130" s="18" t="s">
        <v>677</v>
      </c>
      <c r="B130" s="18" t="s">
        <v>216</v>
      </c>
      <c r="C130" s="18" t="s">
        <v>219</v>
      </c>
      <c r="D130" s="18" t="s">
        <v>124</v>
      </c>
      <c r="E130" s="18" t="s">
        <v>124</v>
      </c>
      <c r="F130" s="18" t="s">
        <v>219</v>
      </c>
      <c r="G130" s="18" t="s">
        <v>124</v>
      </c>
    </row>
    <row r="131" spans="1:7" ht="45" x14ac:dyDescent="0.25">
      <c r="A131" s="18" t="s">
        <v>678</v>
      </c>
      <c r="B131" s="18" t="s">
        <v>216</v>
      </c>
      <c r="C131" s="18" t="s">
        <v>220</v>
      </c>
      <c r="D131" s="18" t="s">
        <v>124</v>
      </c>
      <c r="E131" s="18" t="s">
        <v>124</v>
      </c>
      <c r="F131" s="18" t="s">
        <v>220</v>
      </c>
      <c r="G131" s="18" t="s">
        <v>124</v>
      </c>
    </row>
    <row r="132" spans="1:7" x14ac:dyDescent="0.25">
      <c r="A132" s="18" t="s">
        <v>679</v>
      </c>
      <c r="B132" s="18" t="s">
        <v>216</v>
      </c>
      <c r="C132" s="18" t="s">
        <v>221</v>
      </c>
      <c r="D132" s="18" t="s">
        <v>124</v>
      </c>
      <c r="E132" s="18" t="s">
        <v>124</v>
      </c>
      <c r="F132" s="18" t="s">
        <v>221</v>
      </c>
      <c r="G132" s="18" t="s">
        <v>124</v>
      </c>
    </row>
    <row r="133" spans="1:7" x14ac:dyDescent="0.25">
      <c r="A133" s="18" t="s">
        <v>680</v>
      </c>
      <c r="B133" s="18" t="s">
        <v>216</v>
      </c>
      <c r="C133" s="18" t="s">
        <v>222</v>
      </c>
      <c r="D133" s="18" t="s">
        <v>124</v>
      </c>
      <c r="E133" s="18" t="s">
        <v>124</v>
      </c>
      <c r="F133" s="18" t="s">
        <v>222</v>
      </c>
      <c r="G133" s="18" t="s">
        <v>124</v>
      </c>
    </row>
    <row r="134" spans="1:7" ht="45" x14ac:dyDescent="0.25">
      <c r="A134" s="18" t="s">
        <v>681</v>
      </c>
      <c r="B134" s="18" t="s">
        <v>216</v>
      </c>
      <c r="C134" s="18" t="s">
        <v>223</v>
      </c>
      <c r="D134" s="18" t="s">
        <v>124</v>
      </c>
      <c r="E134" s="18" t="s">
        <v>124</v>
      </c>
      <c r="F134" s="18" t="s">
        <v>223</v>
      </c>
      <c r="G134" s="18" t="s">
        <v>124</v>
      </c>
    </row>
    <row r="135" spans="1:7" ht="45" x14ac:dyDescent="0.25">
      <c r="A135" s="18" t="s">
        <v>682</v>
      </c>
      <c r="B135" s="18" t="s">
        <v>216</v>
      </c>
      <c r="C135" s="18" t="s">
        <v>224</v>
      </c>
      <c r="D135" s="18" t="s">
        <v>124</v>
      </c>
      <c r="E135" s="18" t="s">
        <v>124</v>
      </c>
      <c r="F135" s="18" t="s">
        <v>224</v>
      </c>
      <c r="G135" s="18" t="s">
        <v>124</v>
      </c>
    </row>
    <row r="136" spans="1:7" x14ac:dyDescent="0.25">
      <c r="A136" s="18" t="s">
        <v>683</v>
      </c>
      <c r="B136" s="18" t="s">
        <v>216</v>
      </c>
      <c r="C136" s="18" t="s">
        <v>225</v>
      </c>
      <c r="D136" s="18" t="s">
        <v>124</v>
      </c>
      <c r="E136" s="18" t="s">
        <v>124</v>
      </c>
      <c r="F136" s="18" t="s">
        <v>225</v>
      </c>
      <c r="G136" s="18" t="s">
        <v>124</v>
      </c>
    </row>
    <row r="137" spans="1:7" x14ac:dyDescent="0.25">
      <c r="A137" s="18" t="s">
        <v>684</v>
      </c>
      <c r="B137" s="18" t="s">
        <v>226</v>
      </c>
      <c r="C137" s="18" t="s">
        <v>227</v>
      </c>
      <c r="D137" s="18" t="s">
        <v>124</v>
      </c>
      <c r="E137" s="18" t="s">
        <v>124</v>
      </c>
      <c r="F137" s="18" t="s">
        <v>227</v>
      </c>
      <c r="G137" s="18" t="s">
        <v>124</v>
      </c>
    </row>
    <row r="138" spans="1:7" x14ac:dyDescent="0.25">
      <c r="A138" s="18" t="s">
        <v>685</v>
      </c>
      <c r="B138" s="18" t="s">
        <v>226</v>
      </c>
      <c r="C138" s="18" t="s">
        <v>228</v>
      </c>
      <c r="D138" s="18" t="s">
        <v>124</v>
      </c>
      <c r="E138" s="18" t="s">
        <v>124</v>
      </c>
      <c r="F138" s="18" t="s">
        <v>228</v>
      </c>
      <c r="G138" s="18" t="s">
        <v>124</v>
      </c>
    </row>
    <row r="139" spans="1:7" x14ac:dyDescent="0.25">
      <c r="A139" s="18" t="s">
        <v>686</v>
      </c>
      <c r="B139" s="18" t="s">
        <v>226</v>
      </c>
      <c r="C139" s="18" t="s">
        <v>229</v>
      </c>
      <c r="D139" s="18" t="s">
        <v>124</v>
      </c>
      <c r="E139" s="18" t="s">
        <v>124</v>
      </c>
      <c r="F139" s="18" t="s">
        <v>229</v>
      </c>
      <c r="G139" s="18" t="s">
        <v>124</v>
      </c>
    </row>
    <row r="140" spans="1:7" x14ac:dyDescent="0.25">
      <c r="A140" s="18" t="s">
        <v>687</v>
      </c>
      <c r="B140" s="18" t="s">
        <v>226</v>
      </c>
      <c r="C140" s="18" t="s">
        <v>230</v>
      </c>
      <c r="D140" s="18" t="s">
        <v>124</v>
      </c>
      <c r="E140" s="18" t="s">
        <v>124</v>
      </c>
      <c r="F140" s="18" t="s">
        <v>230</v>
      </c>
      <c r="G140" s="18" t="s">
        <v>124</v>
      </c>
    </row>
    <row r="141" spans="1:7" ht="30" x14ac:dyDescent="0.25">
      <c r="A141" s="18" t="s">
        <v>688</v>
      </c>
      <c r="B141" s="18" t="s">
        <v>226</v>
      </c>
      <c r="C141" s="18" t="s">
        <v>231</v>
      </c>
      <c r="D141" s="18" t="s">
        <v>124</v>
      </c>
      <c r="E141" s="18" t="s">
        <v>124</v>
      </c>
      <c r="F141" s="18" t="s">
        <v>231</v>
      </c>
      <c r="G141" s="18" t="s">
        <v>124</v>
      </c>
    </row>
    <row r="142" spans="1:7" x14ac:dyDescent="0.25">
      <c r="A142" s="18" t="s">
        <v>689</v>
      </c>
      <c r="B142" s="18" t="s">
        <v>226</v>
      </c>
      <c r="C142" s="18" t="s">
        <v>232</v>
      </c>
      <c r="D142" s="18" t="s">
        <v>124</v>
      </c>
      <c r="E142" s="18" t="s">
        <v>124</v>
      </c>
      <c r="F142" s="18" t="s">
        <v>232</v>
      </c>
      <c r="G142" s="18" t="s">
        <v>124</v>
      </c>
    </row>
    <row r="143" spans="1:7" ht="30" x14ac:dyDescent="0.25">
      <c r="A143" s="18" t="s">
        <v>690</v>
      </c>
      <c r="B143" s="18" t="s">
        <v>226</v>
      </c>
      <c r="C143" s="18" t="s">
        <v>233</v>
      </c>
      <c r="D143" s="18" t="s">
        <v>124</v>
      </c>
      <c r="E143" s="18" t="s">
        <v>124</v>
      </c>
      <c r="F143" s="18" t="s">
        <v>233</v>
      </c>
      <c r="G143" s="18" t="s">
        <v>124</v>
      </c>
    </row>
    <row r="144" spans="1:7" x14ac:dyDescent="0.25">
      <c r="A144" s="18" t="s">
        <v>691</v>
      </c>
      <c r="B144" s="18" t="s">
        <v>226</v>
      </c>
      <c r="C144" s="18" t="s">
        <v>234</v>
      </c>
      <c r="D144" s="18" t="s">
        <v>124</v>
      </c>
      <c r="E144" s="18" t="s">
        <v>124</v>
      </c>
      <c r="F144" s="18" t="s">
        <v>234</v>
      </c>
      <c r="G144" s="18" t="s">
        <v>124</v>
      </c>
    </row>
    <row r="145" spans="1:7" ht="30" x14ac:dyDescent="0.25">
      <c r="A145" s="18" t="s">
        <v>692</v>
      </c>
      <c r="B145" s="18" t="s">
        <v>226</v>
      </c>
      <c r="C145" s="18" t="s">
        <v>235</v>
      </c>
      <c r="D145" s="18" t="s">
        <v>124</v>
      </c>
      <c r="E145" s="18" t="s">
        <v>124</v>
      </c>
      <c r="F145" s="18" t="s">
        <v>235</v>
      </c>
      <c r="G145" s="18" t="s">
        <v>124</v>
      </c>
    </row>
    <row r="146" spans="1:7" x14ac:dyDescent="0.25">
      <c r="A146" s="18" t="s">
        <v>693</v>
      </c>
      <c r="B146" s="18" t="s">
        <v>270</v>
      </c>
      <c r="C146" s="18" t="s">
        <v>271</v>
      </c>
      <c r="D146" s="18" t="s">
        <v>124</v>
      </c>
      <c r="E146" s="18" t="s">
        <v>124</v>
      </c>
      <c r="F146" s="18" t="s">
        <v>271</v>
      </c>
      <c r="G146" s="18" t="s">
        <v>124</v>
      </c>
    </row>
    <row r="147" spans="1:7" ht="30" x14ac:dyDescent="0.25">
      <c r="A147" s="18" t="s">
        <v>694</v>
      </c>
      <c r="B147" s="18" t="s">
        <v>270</v>
      </c>
      <c r="C147" s="18" t="s">
        <v>272</v>
      </c>
      <c r="D147" s="18" t="s">
        <v>124</v>
      </c>
      <c r="E147" s="18" t="s">
        <v>124</v>
      </c>
      <c r="F147" s="18" t="s">
        <v>272</v>
      </c>
      <c r="G147" s="18" t="s">
        <v>124</v>
      </c>
    </row>
    <row r="148" spans="1:7" x14ac:dyDescent="0.25">
      <c r="A148" s="18" t="s">
        <v>695</v>
      </c>
      <c r="B148" s="18" t="s">
        <v>270</v>
      </c>
      <c r="C148" s="18" t="s">
        <v>219</v>
      </c>
      <c r="D148" s="18" t="s">
        <v>124</v>
      </c>
      <c r="E148" s="18" t="s">
        <v>124</v>
      </c>
      <c r="F148" s="18" t="s">
        <v>219</v>
      </c>
      <c r="G148" s="18" t="s">
        <v>124</v>
      </c>
    </row>
    <row r="149" spans="1:7" ht="30" x14ac:dyDescent="0.25">
      <c r="A149" s="18" t="s">
        <v>696</v>
      </c>
      <c r="B149" s="18" t="s">
        <v>270</v>
      </c>
      <c r="C149" s="18" t="s">
        <v>273</v>
      </c>
      <c r="D149" s="18" t="s">
        <v>124</v>
      </c>
      <c r="E149" s="18" t="s">
        <v>124</v>
      </c>
      <c r="F149" s="18" t="s">
        <v>273</v>
      </c>
      <c r="G149" s="18" t="s">
        <v>124</v>
      </c>
    </row>
    <row r="150" spans="1:7" x14ac:dyDescent="0.25">
      <c r="A150" s="18" t="s">
        <v>697</v>
      </c>
      <c r="B150" s="18" t="s">
        <v>270</v>
      </c>
      <c r="C150" s="18" t="s">
        <v>274</v>
      </c>
      <c r="D150" s="18" t="s">
        <v>124</v>
      </c>
      <c r="E150" s="18" t="s">
        <v>124</v>
      </c>
      <c r="F150" s="18" t="s">
        <v>274</v>
      </c>
      <c r="G150" s="18" t="s">
        <v>124</v>
      </c>
    </row>
    <row r="151" spans="1:7" x14ac:dyDescent="0.25">
      <c r="A151" s="18" t="s">
        <v>698</v>
      </c>
      <c r="B151" s="18" t="s">
        <v>270</v>
      </c>
      <c r="C151" s="18" t="s">
        <v>275</v>
      </c>
      <c r="D151" s="18" t="s">
        <v>124</v>
      </c>
      <c r="E151" s="18" t="s">
        <v>124</v>
      </c>
      <c r="F151" s="18" t="s">
        <v>275</v>
      </c>
      <c r="G151" s="18" t="s">
        <v>124</v>
      </c>
    </row>
    <row r="152" spans="1:7" x14ac:dyDescent="0.25">
      <c r="A152" s="18" t="s">
        <v>699</v>
      </c>
      <c r="B152" s="18" t="s">
        <v>270</v>
      </c>
      <c r="C152" s="18" t="s">
        <v>276</v>
      </c>
      <c r="D152" s="18" t="s">
        <v>124</v>
      </c>
      <c r="E152" s="18" t="s">
        <v>124</v>
      </c>
      <c r="F152" s="18" t="s">
        <v>276</v>
      </c>
      <c r="G152" s="18" t="s">
        <v>124</v>
      </c>
    </row>
    <row r="153" spans="1:7" x14ac:dyDescent="0.25">
      <c r="A153" s="18" t="s">
        <v>700</v>
      </c>
      <c r="B153" s="18" t="s">
        <v>270</v>
      </c>
      <c r="C153" s="18" t="s">
        <v>277</v>
      </c>
      <c r="D153" s="18" t="s">
        <v>124</v>
      </c>
      <c r="E153" s="18" t="s">
        <v>124</v>
      </c>
      <c r="F153" s="18" t="s">
        <v>277</v>
      </c>
      <c r="G153" s="18" t="s">
        <v>124</v>
      </c>
    </row>
    <row r="154" spans="1:7" x14ac:dyDescent="0.25">
      <c r="A154" s="18" t="s">
        <v>701</v>
      </c>
      <c r="B154" s="18" t="s">
        <v>270</v>
      </c>
      <c r="C154" s="18" t="s">
        <v>278</v>
      </c>
      <c r="D154" s="18" t="s">
        <v>124</v>
      </c>
      <c r="E154" s="18" t="s">
        <v>124</v>
      </c>
      <c r="F154" s="18" t="s">
        <v>278</v>
      </c>
      <c r="G154" s="18" t="s">
        <v>124</v>
      </c>
    </row>
    <row r="155" spans="1:7" ht="30" x14ac:dyDescent="0.25">
      <c r="A155" s="18" t="s">
        <v>702</v>
      </c>
      <c r="B155" s="18" t="s">
        <v>270</v>
      </c>
      <c r="C155" s="18" t="s">
        <v>279</v>
      </c>
      <c r="D155" s="18" t="s">
        <v>124</v>
      </c>
      <c r="E155" s="18" t="s">
        <v>124</v>
      </c>
      <c r="F155" s="18" t="s">
        <v>279</v>
      </c>
      <c r="G155" s="18" t="s">
        <v>124</v>
      </c>
    </row>
    <row r="156" spans="1:7" ht="45" x14ac:dyDescent="0.25">
      <c r="A156" s="18" t="s">
        <v>703</v>
      </c>
      <c r="B156" s="18" t="s">
        <v>270</v>
      </c>
      <c r="C156" s="18" t="s">
        <v>280</v>
      </c>
      <c r="D156" s="18" t="s">
        <v>124</v>
      </c>
      <c r="E156" s="18" t="s">
        <v>124</v>
      </c>
      <c r="F156" s="18" t="s">
        <v>280</v>
      </c>
      <c r="G156" s="18" t="s">
        <v>124</v>
      </c>
    </row>
    <row r="157" spans="1:7" x14ac:dyDescent="0.25">
      <c r="A157" s="18" t="s">
        <v>704</v>
      </c>
      <c r="B157" s="18" t="s">
        <v>270</v>
      </c>
      <c r="C157" s="18" t="s">
        <v>281</v>
      </c>
      <c r="D157" s="18" t="s">
        <v>124</v>
      </c>
      <c r="E157" s="18" t="s">
        <v>124</v>
      </c>
      <c r="F157" s="18" t="s">
        <v>281</v>
      </c>
      <c r="G157" s="18" t="s">
        <v>124</v>
      </c>
    </row>
    <row r="158" spans="1:7" x14ac:dyDescent="0.25">
      <c r="A158" s="18" t="s">
        <v>705</v>
      </c>
      <c r="B158" s="18" t="s">
        <v>270</v>
      </c>
      <c r="C158" s="18" t="s">
        <v>282</v>
      </c>
      <c r="D158" s="18" t="s">
        <v>124</v>
      </c>
      <c r="E158" s="18" t="s">
        <v>124</v>
      </c>
      <c r="F158" s="18" t="s">
        <v>282</v>
      </c>
      <c r="G158" s="18" t="s">
        <v>124</v>
      </c>
    </row>
    <row r="159" spans="1:7" ht="30" x14ac:dyDescent="0.25">
      <c r="A159" s="18" t="s">
        <v>706</v>
      </c>
      <c r="B159" s="18" t="s">
        <v>270</v>
      </c>
      <c r="C159" s="18" t="s">
        <v>283</v>
      </c>
      <c r="D159" s="18" t="s">
        <v>124</v>
      </c>
      <c r="E159" s="18" t="s">
        <v>124</v>
      </c>
      <c r="F159" s="18" t="s">
        <v>283</v>
      </c>
      <c r="G159" s="18" t="s">
        <v>124</v>
      </c>
    </row>
    <row r="160" spans="1:7" ht="30" x14ac:dyDescent="0.25">
      <c r="A160" s="18" t="s">
        <v>707</v>
      </c>
      <c r="B160" s="18" t="s">
        <v>270</v>
      </c>
      <c r="C160" s="18" t="s">
        <v>284</v>
      </c>
      <c r="D160" s="18" t="s">
        <v>124</v>
      </c>
      <c r="E160" s="18" t="s">
        <v>124</v>
      </c>
      <c r="F160" s="18" t="s">
        <v>284</v>
      </c>
      <c r="G160" s="18" t="s">
        <v>124</v>
      </c>
    </row>
    <row r="161" spans="1:7" ht="30" x14ac:dyDescent="0.25">
      <c r="A161" s="18" t="s">
        <v>708</v>
      </c>
      <c r="B161" s="18" t="s">
        <v>270</v>
      </c>
      <c r="C161" s="18" t="s">
        <v>285</v>
      </c>
      <c r="D161" s="18" t="s">
        <v>124</v>
      </c>
      <c r="E161" s="18" t="s">
        <v>124</v>
      </c>
      <c r="F161" s="18" t="s">
        <v>285</v>
      </c>
      <c r="G161" s="18" t="s">
        <v>124</v>
      </c>
    </row>
    <row r="162" spans="1:7" ht="30" x14ac:dyDescent="0.25">
      <c r="A162" s="18" t="s">
        <v>709</v>
      </c>
      <c r="B162" s="18" t="s">
        <v>270</v>
      </c>
      <c r="C162" s="18" t="s">
        <v>286</v>
      </c>
      <c r="D162" s="18" t="s">
        <v>124</v>
      </c>
      <c r="E162" s="18" t="s">
        <v>124</v>
      </c>
      <c r="F162" s="18" t="s">
        <v>286</v>
      </c>
      <c r="G162" s="18" t="s">
        <v>124</v>
      </c>
    </row>
    <row r="163" spans="1:7" x14ac:dyDescent="0.25">
      <c r="A163" s="18" t="s">
        <v>710</v>
      </c>
      <c r="B163" s="18" t="s">
        <v>270</v>
      </c>
      <c r="C163" s="18" t="s">
        <v>287</v>
      </c>
      <c r="D163" s="18" t="s">
        <v>124</v>
      </c>
      <c r="E163" s="18" t="s">
        <v>124</v>
      </c>
      <c r="F163" s="18" t="s">
        <v>287</v>
      </c>
      <c r="G163" s="18" t="s">
        <v>124</v>
      </c>
    </row>
    <row r="164" spans="1:7" ht="30" x14ac:dyDescent="0.25">
      <c r="A164" s="18" t="s">
        <v>711</v>
      </c>
      <c r="B164" s="18" t="s">
        <v>270</v>
      </c>
      <c r="C164" s="18" t="s">
        <v>288</v>
      </c>
      <c r="D164" s="18" t="s">
        <v>124</v>
      </c>
      <c r="E164" s="18" t="s">
        <v>124</v>
      </c>
      <c r="F164" s="18" t="s">
        <v>288</v>
      </c>
      <c r="G164" s="18" t="s">
        <v>124</v>
      </c>
    </row>
    <row r="165" spans="1:7" x14ac:dyDescent="0.25">
      <c r="A165" s="18" t="s">
        <v>712</v>
      </c>
      <c r="B165" s="18" t="s">
        <v>270</v>
      </c>
      <c r="C165" s="18" t="s">
        <v>289</v>
      </c>
      <c r="D165" s="18" t="s">
        <v>124</v>
      </c>
      <c r="E165" s="18" t="s">
        <v>124</v>
      </c>
      <c r="F165" s="18" t="s">
        <v>289</v>
      </c>
      <c r="G165" s="18" t="s">
        <v>124</v>
      </c>
    </row>
    <row r="166" spans="1:7" x14ac:dyDescent="0.25">
      <c r="A166" s="18" t="s">
        <v>713</v>
      </c>
      <c r="B166" s="18" t="s">
        <v>270</v>
      </c>
      <c r="C166" s="18" t="s">
        <v>290</v>
      </c>
      <c r="D166" s="18" t="s">
        <v>124</v>
      </c>
      <c r="E166" s="18" t="s">
        <v>124</v>
      </c>
      <c r="F166" s="18" t="s">
        <v>290</v>
      </c>
      <c r="G166" s="18" t="s">
        <v>124</v>
      </c>
    </row>
    <row r="167" spans="1:7" ht="30" x14ac:dyDescent="0.25">
      <c r="A167" s="18" t="s">
        <v>714</v>
      </c>
      <c r="B167" s="18" t="s">
        <v>270</v>
      </c>
      <c r="C167" s="18" t="s">
        <v>291</v>
      </c>
      <c r="D167" s="18" t="s">
        <v>124</v>
      </c>
      <c r="E167" s="18" t="s">
        <v>124</v>
      </c>
      <c r="F167" s="18" t="s">
        <v>291</v>
      </c>
      <c r="G167" s="18" t="s">
        <v>124</v>
      </c>
    </row>
    <row r="168" spans="1:7" x14ac:dyDescent="0.25">
      <c r="A168" s="18" t="s">
        <v>715</v>
      </c>
      <c r="B168" s="18" t="s">
        <v>270</v>
      </c>
      <c r="C168" s="18" t="s">
        <v>292</v>
      </c>
      <c r="D168" s="18" t="s">
        <v>124</v>
      </c>
      <c r="E168" s="18" t="s">
        <v>124</v>
      </c>
      <c r="F168" s="18" t="s">
        <v>292</v>
      </c>
      <c r="G168" s="18" t="s">
        <v>124</v>
      </c>
    </row>
    <row r="169" spans="1:7" x14ac:dyDescent="0.25">
      <c r="A169" s="18" t="s">
        <v>716</v>
      </c>
      <c r="B169" s="18" t="s">
        <v>293</v>
      </c>
      <c r="C169" s="18" t="s">
        <v>294</v>
      </c>
      <c r="D169" s="18" t="s">
        <v>124</v>
      </c>
      <c r="E169" s="18" t="s">
        <v>124</v>
      </c>
      <c r="F169" s="18" t="s">
        <v>294</v>
      </c>
      <c r="G169" s="18" t="s">
        <v>124</v>
      </c>
    </row>
    <row r="170" spans="1:7" x14ac:dyDescent="0.25">
      <c r="A170" s="18" t="s">
        <v>717</v>
      </c>
      <c r="B170" s="18" t="s">
        <v>293</v>
      </c>
      <c r="C170" s="18" t="s">
        <v>295</v>
      </c>
      <c r="D170" s="18" t="s">
        <v>124</v>
      </c>
      <c r="E170" s="18" t="s">
        <v>124</v>
      </c>
      <c r="F170" s="18" t="s">
        <v>295</v>
      </c>
      <c r="G170" s="18" t="s">
        <v>124</v>
      </c>
    </row>
    <row r="171" spans="1:7" ht="30" x14ac:dyDescent="0.25">
      <c r="A171" s="18" t="s">
        <v>718</v>
      </c>
      <c r="B171" s="18" t="s">
        <v>293</v>
      </c>
      <c r="C171" s="18" t="s">
        <v>199</v>
      </c>
      <c r="D171" s="18" t="s">
        <v>124</v>
      </c>
      <c r="E171" s="18" t="s">
        <v>124</v>
      </c>
      <c r="F171" s="18" t="s">
        <v>199</v>
      </c>
      <c r="G171" s="18" t="s">
        <v>124</v>
      </c>
    </row>
    <row r="172" spans="1:7" x14ac:dyDescent="0.25">
      <c r="A172" s="18" t="s">
        <v>719</v>
      </c>
      <c r="B172" s="18" t="s">
        <v>293</v>
      </c>
      <c r="C172" s="18" t="s">
        <v>296</v>
      </c>
      <c r="D172" s="18" t="s">
        <v>124</v>
      </c>
      <c r="E172" s="18" t="s">
        <v>124</v>
      </c>
      <c r="F172" s="18" t="s">
        <v>296</v>
      </c>
      <c r="G172" s="18" t="s">
        <v>124</v>
      </c>
    </row>
    <row r="173" spans="1:7" x14ac:dyDescent="0.25">
      <c r="A173" s="18" t="s">
        <v>720</v>
      </c>
      <c r="B173" s="18" t="s">
        <v>293</v>
      </c>
      <c r="C173" s="18" t="s">
        <v>297</v>
      </c>
      <c r="D173" s="18" t="s">
        <v>124</v>
      </c>
      <c r="E173" s="18" t="s">
        <v>124</v>
      </c>
      <c r="F173" s="18" t="s">
        <v>297</v>
      </c>
      <c r="G173" s="18" t="s">
        <v>124</v>
      </c>
    </row>
    <row r="174" spans="1:7" x14ac:dyDescent="0.25">
      <c r="A174" s="18" t="s">
        <v>721</v>
      </c>
      <c r="B174" s="18" t="s">
        <v>293</v>
      </c>
      <c r="C174" s="18" t="s">
        <v>298</v>
      </c>
      <c r="D174" s="18" t="s">
        <v>124</v>
      </c>
      <c r="E174" s="18" t="s">
        <v>124</v>
      </c>
      <c r="F174" s="18" t="s">
        <v>298</v>
      </c>
      <c r="G174" s="18" t="s">
        <v>124</v>
      </c>
    </row>
    <row r="175" spans="1:7" x14ac:dyDescent="0.25">
      <c r="A175" s="18" t="s">
        <v>722</v>
      </c>
      <c r="B175" s="18" t="s">
        <v>293</v>
      </c>
      <c r="C175" s="18" t="s">
        <v>299</v>
      </c>
      <c r="D175" s="18" t="s">
        <v>124</v>
      </c>
      <c r="E175" s="18" t="s">
        <v>124</v>
      </c>
      <c r="F175" s="18" t="s">
        <v>299</v>
      </c>
      <c r="G175" s="18" t="s">
        <v>124</v>
      </c>
    </row>
    <row r="176" spans="1:7" x14ac:dyDescent="0.25">
      <c r="A176" s="18" t="s">
        <v>723</v>
      </c>
      <c r="B176" s="18" t="s">
        <v>293</v>
      </c>
      <c r="C176" s="18" t="s">
        <v>300</v>
      </c>
      <c r="D176" s="18" t="s">
        <v>124</v>
      </c>
      <c r="E176" s="18" t="s">
        <v>124</v>
      </c>
      <c r="F176" s="18" t="s">
        <v>300</v>
      </c>
      <c r="G176" s="18" t="s">
        <v>124</v>
      </c>
    </row>
    <row r="177" spans="1:7" x14ac:dyDescent="0.25">
      <c r="A177" s="18" t="s">
        <v>724</v>
      </c>
      <c r="B177" s="18" t="s">
        <v>293</v>
      </c>
      <c r="C177" s="18" t="s">
        <v>301</v>
      </c>
      <c r="D177" s="18" t="s">
        <v>124</v>
      </c>
      <c r="E177" s="18" t="s">
        <v>124</v>
      </c>
      <c r="F177" s="18" t="s">
        <v>301</v>
      </c>
      <c r="G177" s="18" t="s">
        <v>124</v>
      </c>
    </row>
    <row r="178" spans="1:7" x14ac:dyDescent="0.25">
      <c r="A178" s="18" t="s">
        <v>725</v>
      </c>
      <c r="B178" s="18" t="s">
        <v>302</v>
      </c>
      <c r="C178" s="18" t="s">
        <v>202</v>
      </c>
      <c r="D178" s="18" t="s">
        <v>124</v>
      </c>
      <c r="E178" s="18" t="s">
        <v>124</v>
      </c>
      <c r="F178" s="18" t="s">
        <v>202</v>
      </c>
      <c r="G178" s="18" t="s">
        <v>124</v>
      </c>
    </row>
    <row r="179" spans="1:7" x14ac:dyDescent="0.25">
      <c r="A179" s="18" t="s">
        <v>726</v>
      </c>
      <c r="B179" s="18" t="s">
        <v>302</v>
      </c>
      <c r="C179" s="18" t="s">
        <v>303</v>
      </c>
      <c r="D179" s="18" t="s">
        <v>124</v>
      </c>
      <c r="E179" s="18" t="s">
        <v>124</v>
      </c>
      <c r="F179" s="18" t="s">
        <v>303</v>
      </c>
      <c r="G179" s="18" t="s">
        <v>124</v>
      </c>
    </row>
    <row r="180" spans="1:7" x14ac:dyDescent="0.25">
      <c r="A180" s="18" t="s">
        <v>727</v>
      </c>
      <c r="B180" s="18" t="s">
        <v>302</v>
      </c>
      <c r="C180" s="18" t="s">
        <v>304</v>
      </c>
      <c r="D180" s="18" t="s">
        <v>124</v>
      </c>
      <c r="E180" s="18" t="s">
        <v>124</v>
      </c>
      <c r="F180" s="18" t="s">
        <v>304</v>
      </c>
      <c r="G180" s="18" t="s">
        <v>124</v>
      </c>
    </row>
    <row r="181" spans="1:7" ht="30" x14ac:dyDescent="0.25">
      <c r="A181" s="18" t="s">
        <v>728</v>
      </c>
      <c r="B181" s="18" t="s">
        <v>302</v>
      </c>
      <c r="C181" s="18" t="s">
        <v>305</v>
      </c>
      <c r="D181" s="18" t="s">
        <v>124</v>
      </c>
      <c r="E181" s="18" t="s">
        <v>124</v>
      </c>
      <c r="F181" s="18" t="s">
        <v>305</v>
      </c>
      <c r="G181" s="18" t="s">
        <v>124</v>
      </c>
    </row>
    <row r="182" spans="1:7" ht="30" x14ac:dyDescent="0.25">
      <c r="A182" s="18" t="s">
        <v>729</v>
      </c>
      <c r="B182" s="18" t="s">
        <v>302</v>
      </c>
      <c r="C182" s="18" t="s">
        <v>306</v>
      </c>
      <c r="D182" s="18" t="s">
        <v>124</v>
      </c>
      <c r="E182" s="18" t="s">
        <v>124</v>
      </c>
      <c r="F182" s="18" t="s">
        <v>306</v>
      </c>
      <c r="G182" s="18" t="s">
        <v>124</v>
      </c>
    </row>
    <row r="183" spans="1:7" x14ac:dyDescent="0.25">
      <c r="A183" s="18" t="s">
        <v>730</v>
      </c>
      <c r="B183" s="18" t="s">
        <v>302</v>
      </c>
      <c r="C183" s="18" t="s">
        <v>307</v>
      </c>
      <c r="D183" s="18" t="s">
        <v>124</v>
      </c>
      <c r="E183" s="18" t="s">
        <v>124</v>
      </c>
      <c r="F183" s="18" t="s">
        <v>307</v>
      </c>
      <c r="G183" s="18" t="s">
        <v>124</v>
      </c>
    </row>
    <row r="184" spans="1:7" ht="90" x14ac:dyDescent="0.25">
      <c r="A184" s="18" t="s">
        <v>731</v>
      </c>
      <c r="B184" s="18" t="s">
        <v>302</v>
      </c>
      <c r="C184" s="18" t="s">
        <v>308</v>
      </c>
      <c r="D184" s="18" t="s">
        <v>124</v>
      </c>
      <c r="E184" s="18" t="s">
        <v>124</v>
      </c>
      <c r="F184" s="18" t="s">
        <v>308</v>
      </c>
      <c r="G184" s="18" t="s">
        <v>124</v>
      </c>
    </row>
    <row r="185" spans="1:7" ht="60" x14ac:dyDescent="0.25">
      <c r="A185" s="18" t="s">
        <v>732</v>
      </c>
      <c r="B185" s="18" t="s">
        <v>302</v>
      </c>
      <c r="C185" s="18" t="s">
        <v>309</v>
      </c>
      <c r="D185" s="18" t="s">
        <v>124</v>
      </c>
      <c r="E185" s="18" t="s">
        <v>124</v>
      </c>
      <c r="F185" s="18" t="s">
        <v>309</v>
      </c>
      <c r="G185" s="18" t="s">
        <v>124</v>
      </c>
    </row>
    <row r="186" spans="1:7" ht="45" x14ac:dyDescent="0.25">
      <c r="A186" s="18" t="s">
        <v>733</v>
      </c>
      <c r="B186" s="18" t="s">
        <v>302</v>
      </c>
      <c r="C186" s="18" t="s">
        <v>310</v>
      </c>
      <c r="D186" s="18" t="s">
        <v>124</v>
      </c>
      <c r="E186" s="18" t="s">
        <v>124</v>
      </c>
      <c r="F186" s="18" t="s">
        <v>310</v>
      </c>
      <c r="G186" s="18" t="s">
        <v>124</v>
      </c>
    </row>
    <row r="187" spans="1:7" x14ac:dyDescent="0.25">
      <c r="A187" s="18" t="s">
        <v>734</v>
      </c>
      <c r="B187" s="18" t="s">
        <v>302</v>
      </c>
      <c r="C187" s="18" t="s">
        <v>311</v>
      </c>
      <c r="D187" s="18" t="s">
        <v>124</v>
      </c>
      <c r="E187" s="18" t="s">
        <v>124</v>
      </c>
      <c r="F187" s="18" t="s">
        <v>311</v>
      </c>
      <c r="G187" s="18" t="s">
        <v>124</v>
      </c>
    </row>
    <row r="188" spans="1:7" x14ac:dyDescent="0.25">
      <c r="A188" s="18" t="s">
        <v>735</v>
      </c>
      <c r="B188" s="18" t="s">
        <v>302</v>
      </c>
      <c r="C188" s="18" t="s">
        <v>312</v>
      </c>
      <c r="D188" s="18" t="s">
        <v>124</v>
      </c>
      <c r="E188" s="18" t="s">
        <v>124</v>
      </c>
      <c r="F188" s="18" t="s">
        <v>312</v>
      </c>
      <c r="G188" s="18" t="s">
        <v>124</v>
      </c>
    </row>
    <row r="189" spans="1:7" x14ac:dyDescent="0.25">
      <c r="A189" s="18" t="s">
        <v>736</v>
      </c>
      <c r="B189" s="18" t="s">
        <v>302</v>
      </c>
      <c r="C189" s="18" t="s">
        <v>313</v>
      </c>
      <c r="D189" s="18" t="s">
        <v>124</v>
      </c>
      <c r="E189" s="18" t="s">
        <v>124</v>
      </c>
      <c r="F189" s="18" t="s">
        <v>313</v>
      </c>
      <c r="G189" s="18" t="s">
        <v>124</v>
      </c>
    </row>
    <row r="190" spans="1:7" x14ac:dyDescent="0.25">
      <c r="A190" s="18" t="s">
        <v>737</v>
      </c>
      <c r="B190" s="18" t="s">
        <v>302</v>
      </c>
      <c r="C190" s="18" t="s">
        <v>314</v>
      </c>
      <c r="D190" s="18" t="s">
        <v>124</v>
      </c>
      <c r="E190" s="18" t="s">
        <v>124</v>
      </c>
      <c r="F190" s="18" t="s">
        <v>314</v>
      </c>
      <c r="G190" s="18" t="s">
        <v>124</v>
      </c>
    </row>
    <row r="191" spans="1:7" ht="45" x14ac:dyDescent="0.25">
      <c r="A191" s="18" t="s">
        <v>738</v>
      </c>
      <c r="B191" s="18" t="s">
        <v>302</v>
      </c>
      <c r="C191" s="18" t="s">
        <v>315</v>
      </c>
      <c r="D191" s="18" t="s">
        <v>124</v>
      </c>
      <c r="E191" s="18" t="s">
        <v>124</v>
      </c>
      <c r="F191" s="18" t="s">
        <v>315</v>
      </c>
      <c r="G191" s="18" t="s">
        <v>124</v>
      </c>
    </row>
    <row r="192" spans="1:7" ht="45" x14ac:dyDescent="0.25">
      <c r="A192" s="18" t="s">
        <v>739</v>
      </c>
      <c r="B192" s="18" t="s">
        <v>316</v>
      </c>
      <c r="C192" s="18" t="s">
        <v>317</v>
      </c>
      <c r="D192" s="18" t="s">
        <v>124</v>
      </c>
      <c r="E192" s="18" t="s">
        <v>124</v>
      </c>
      <c r="F192" s="18" t="s">
        <v>317</v>
      </c>
      <c r="G192" s="18" t="s">
        <v>124</v>
      </c>
    </row>
    <row r="193" spans="1:7" x14ac:dyDescent="0.25">
      <c r="A193" s="18" t="s">
        <v>740</v>
      </c>
      <c r="B193" s="18" t="s">
        <v>316</v>
      </c>
      <c r="C193" s="18" t="s">
        <v>210</v>
      </c>
      <c r="D193" s="18" t="s">
        <v>124</v>
      </c>
      <c r="E193" s="18" t="s">
        <v>124</v>
      </c>
      <c r="F193" s="18" t="s">
        <v>210</v>
      </c>
      <c r="G193" s="18" t="s">
        <v>124</v>
      </c>
    </row>
    <row r="194" spans="1:7" x14ac:dyDescent="0.25">
      <c r="A194" s="18" t="s">
        <v>741</v>
      </c>
      <c r="B194" s="18" t="s">
        <v>316</v>
      </c>
      <c r="C194" s="18" t="s">
        <v>318</v>
      </c>
      <c r="D194" s="18" t="s">
        <v>124</v>
      </c>
      <c r="E194" s="18" t="s">
        <v>124</v>
      </c>
      <c r="F194" s="18" t="s">
        <v>318</v>
      </c>
      <c r="G194" s="18" t="s">
        <v>124</v>
      </c>
    </row>
    <row r="195" spans="1:7" x14ac:dyDescent="0.25">
      <c r="A195" s="18" t="s">
        <v>742</v>
      </c>
      <c r="B195" s="18" t="s">
        <v>316</v>
      </c>
      <c r="C195" s="18" t="s">
        <v>319</v>
      </c>
      <c r="D195" s="18" t="s">
        <v>124</v>
      </c>
      <c r="E195" s="18" t="s">
        <v>124</v>
      </c>
      <c r="F195" s="18" t="s">
        <v>319</v>
      </c>
      <c r="G195" s="18" t="s">
        <v>124</v>
      </c>
    </row>
    <row r="196" spans="1:7" x14ac:dyDescent="0.25">
      <c r="A196" s="18" t="s">
        <v>743</v>
      </c>
      <c r="B196" s="18" t="s">
        <v>316</v>
      </c>
      <c r="C196" s="18" t="s">
        <v>320</v>
      </c>
      <c r="D196" s="18" t="s">
        <v>124</v>
      </c>
      <c r="E196" s="18" t="s">
        <v>124</v>
      </c>
      <c r="F196" s="18" t="s">
        <v>320</v>
      </c>
      <c r="G196" s="18" t="s">
        <v>124</v>
      </c>
    </row>
    <row r="197" spans="1:7" x14ac:dyDescent="0.25">
      <c r="A197" s="18" t="s">
        <v>744</v>
      </c>
      <c r="B197" s="18" t="s">
        <v>316</v>
      </c>
      <c r="C197" s="18" t="s">
        <v>321</v>
      </c>
      <c r="D197" s="18" t="s">
        <v>124</v>
      </c>
      <c r="E197" s="18" t="s">
        <v>124</v>
      </c>
      <c r="F197" s="18" t="s">
        <v>321</v>
      </c>
      <c r="G197" s="18" t="s">
        <v>124</v>
      </c>
    </row>
    <row r="198" spans="1:7" x14ac:dyDescent="0.25">
      <c r="A198" s="18" t="s">
        <v>745</v>
      </c>
      <c r="B198" s="18" t="s">
        <v>316</v>
      </c>
      <c r="C198" s="18" t="s">
        <v>313</v>
      </c>
      <c r="D198" s="18" t="s">
        <v>124</v>
      </c>
      <c r="E198" s="18" t="s">
        <v>124</v>
      </c>
      <c r="F198" s="18" t="s">
        <v>313</v>
      </c>
      <c r="G198" s="18" t="s">
        <v>124</v>
      </c>
    </row>
    <row r="199" spans="1:7" x14ac:dyDescent="0.25">
      <c r="A199" s="18" t="s">
        <v>746</v>
      </c>
      <c r="B199" s="18" t="s">
        <v>316</v>
      </c>
      <c r="C199" s="18" t="s">
        <v>314</v>
      </c>
      <c r="D199" s="18" t="s">
        <v>124</v>
      </c>
      <c r="E199" s="18" t="s">
        <v>124</v>
      </c>
      <c r="F199" s="18" t="s">
        <v>314</v>
      </c>
      <c r="G199" s="18" t="s">
        <v>124</v>
      </c>
    </row>
    <row r="200" spans="1:7" x14ac:dyDescent="0.25">
      <c r="A200" s="18" t="s">
        <v>747</v>
      </c>
      <c r="B200" s="18" t="s">
        <v>322</v>
      </c>
      <c r="C200" s="18" t="s">
        <v>323</v>
      </c>
      <c r="D200" s="18" t="s">
        <v>124</v>
      </c>
      <c r="E200" s="18" t="s">
        <v>124</v>
      </c>
      <c r="F200" s="18" t="s">
        <v>323</v>
      </c>
      <c r="G200" s="18" t="s">
        <v>124</v>
      </c>
    </row>
    <row r="201" spans="1:7" x14ac:dyDescent="0.25">
      <c r="A201" s="18" t="s">
        <v>748</v>
      </c>
      <c r="B201" s="18" t="s">
        <v>322</v>
      </c>
      <c r="C201" s="18" t="s">
        <v>324</v>
      </c>
      <c r="D201" s="18" t="s">
        <v>124</v>
      </c>
      <c r="E201" s="18" t="s">
        <v>124</v>
      </c>
      <c r="F201" s="18" t="s">
        <v>324</v>
      </c>
      <c r="G201" s="18" t="s">
        <v>124</v>
      </c>
    </row>
    <row r="202" spans="1:7" x14ac:dyDescent="0.25">
      <c r="A202" s="18" t="s">
        <v>749</v>
      </c>
      <c r="B202" s="18" t="s">
        <v>322</v>
      </c>
      <c r="C202" s="18" t="s">
        <v>325</v>
      </c>
      <c r="D202" s="18" t="s">
        <v>124</v>
      </c>
      <c r="E202" s="18" t="s">
        <v>124</v>
      </c>
      <c r="F202" s="18" t="s">
        <v>325</v>
      </c>
      <c r="G202" s="18" t="s">
        <v>124</v>
      </c>
    </row>
    <row r="203" spans="1:7" x14ac:dyDescent="0.25">
      <c r="A203" s="18" t="s">
        <v>750</v>
      </c>
      <c r="B203" s="18" t="s">
        <v>322</v>
      </c>
      <c r="C203" s="18" t="s">
        <v>326</v>
      </c>
      <c r="D203" s="18" t="s">
        <v>124</v>
      </c>
      <c r="E203" s="18" t="s">
        <v>124</v>
      </c>
      <c r="F203" s="18" t="s">
        <v>326</v>
      </c>
      <c r="G203" s="18" t="s">
        <v>124</v>
      </c>
    </row>
    <row r="204" spans="1:7" x14ac:dyDescent="0.25">
      <c r="A204" s="18" t="s">
        <v>751</v>
      </c>
      <c r="B204" s="18" t="s">
        <v>322</v>
      </c>
      <c r="C204" s="18" t="s">
        <v>327</v>
      </c>
      <c r="D204" s="18" t="s">
        <v>124</v>
      </c>
      <c r="E204" s="18" t="s">
        <v>124</v>
      </c>
      <c r="F204" s="18" t="s">
        <v>327</v>
      </c>
      <c r="G204" s="18" t="s">
        <v>124</v>
      </c>
    </row>
    <row r="205" spans="1:7" x14ac:dyDescent="0.25">
      <c r="A205" s="18" t="s">
        <v>752</v>
      </c>
      <c r="B205" s="18" t="s">
        <v>322</v>
      </c>
      <c r="C205" s="18" t="s">
        <v>328</v>
      </c>
      <c r="D205" s="18" t="s">
        <v>124</v>
      </c>
      <c r="E205" s="18" t="s">
        <v>124</v>
      </c>
      <c r="F205" s="18" t="s">
        <v>328</v>
      </c>
      <c r="G205" s="18" t="s">
        <v>124</v>
      </c>
    </row>
    <row r="206" spans="1:7" x14ac:dyDescent="0.25">
      <c r="A206" s="18" t="s">
        <v>753</v>
      </c>
      <c r="B206" s="18" t="s">
        <v>322</v>
      </c>
      <c r="C206" s="18" t="s">
        <v>329</v>
      </c>
      <c r="D206" s="18" t="s">
        <v>124</v>
      </c>
      <c r="E206" s="18" t="s">
        <v>124</v>
      </c>
      <c r="F206" s="18" t="s">
        <v>329</v>
      </c>
      <c r="G206" s="18" t="s">
        <v>124</v>
      </c>
    </row>
    <row r="207" spans="1:7" ht="30" x14ac:dyDescent="0.25">
      <c r="A207" s="18" t="s">
        <v>754</v>
      </c>
      <c r="B207" s="18" t="s">
        <v>322</v>
      </c>
      <c r="C207" s="18" t="s">
        <v>330</v>
      </c>
      <c r="D207" s="18" t="s">
        <v>124</v>
      </c>
      <c r="E207" s="18" t="s">
        <v>124</v>
      </c>
      <c r="F207" s="18" t="s">
        <v>330</v>
      </c>
      <c r="G207" s="18" t="s">
        <v>124</v>
      </c>
    </row>
    <row r="208" spans="1:7" ht="45" x14ac:dyDescent="0.25">
      <c r="A208" s="18" t="s">
        <v>755</v>
      </c>
      <c r="B208" s="18" t="s">
        <v>322</v>
      </c>
      <c r="C208" s="18" t="s">
        <v>331</v>
      </c>
      <c r="D208" s="18" t="s">
        <v>124</v>
      </c>
      <c r="E208" s="18" t="s">
        <v>124</v>
      </c>
      <c r="F208" s="18" t="s">
        <v>331</v>
      </c>
      <c r="G208" s="18" t="s">
        <v>124</v>
      </c>
    </row>
    <row r="209" spans="1:7" x14ac:dyDescent="0.25">
      <c r="A209" s="18" t="s">
        <v>756</v>
      </c>
      <c r="B209" s="18" t="s">
        <v>322</v>
      </c>
      <c r="C209" s="18" t="s">
        <v>281</v>
      </c>
      <c r="D209" s="18" t="s">
        <v>124</v>
      </c>
      <c r="E209" s="18" t="s">
        <v>124</v>
      </c>
      <c r="F209" s="18" t="s">
        <v>281</v>
      </c>
      <c r="G209" s="18" t="s">
        <v>124</v>
      </c>
    </row>
    <row r="210" spans="1:7" x14ac:dyDescent="0.25">
      <c r="A210" s="18" t="s">
        <v>757</v>
      </c>
      <c r="B210" s="18" t="s">
        <v>322</v>
      </c>
      <c r="C210" s="18" t="s">
        <v>313</v>
      </c>
      <c r="D210" s="18" t="s">
        <v>124</v>
      </c>
      <c r="E210" s="18" t="s">
        <v>124</v>
      </c>
      <c r="F210" s="18" t="s">
        <v>313</v>
      </c>
      <c r="G210" s="18" t="s">
        <v>124</v>
      </c>
    </row>
    <row r="211" spans="1:7" x14ac:dyDescent="0.25">
      <c r="A211" s="18" t="s">
        <v>758</v>
      </c>
      <c r="B211" s="18" t="s">
        <v>322</v>
      </c>
      <c r="C211" s="18" t="s">
        <v>332</v>
      </c>
      <c r="D211" s="18" t="s">
        <v>124</v>
      </c>
      <c r="E211" s="18" t="s">
        <v>124</v>
      </c>
      <c r="F211" s="18" t="s">
        <v>332</v>
      </c>
      <c r="G211" s="18" t="s">
        <v>124</v>
      </c>
    </row>
    <row r="212" spans="1:7" ht="30" x14ac:dyDescent="0.25">
      <c r="A212" s="18" t="s">
        <v>759</v>
      </c>
      <c r="B212" s="18" t="s">
        <v>333</v>
      </c>
      <c r="C212" s="18" t="s">
        <v>199</v>
      </c>
      <c r="D212" s="18" t="s">
        <v>124</v>
      </c>
      <c r="E212" s="18" t="s">
        <v>124</v>
      </c>
      <c r="F212" s="18" t="s">
        <v>199</v>
      </c>
      <c r="G212" s="18" t="s">
        <v>124</v>
      </c>
    </row>
    <row r="213" spans="1:7" x14ac:dyDescent="0.25">
      <c r="A213" s="18" t="s">
        <v>760</v>
      </c>
      <c r="B213" s="18" t="s">
        <v>333</v>
      </c>
      <c r="C213" s="18" t="s">
        <v>334</v>
      </c>
      <c r="D213" s="18" t="s">
        <v>124</v>
      </c>
      <c r="E213" s="18" t="s">
        <v>124</v>
      </c>
      <c r="F213" s="18" t="s">
        <v>334</v>
      </c>
      <c r="G213" s="18" t="s">
        <v>124</v>
      </c>
    </row>
    <row r="214" spans="1:7" ht="45" x14ac:dyDescent="0.25">
      <c r="A214" s="18" t="s">
        <v>761</v>
      </c>
      <c r="B214" s="18" t="s">
        <v>333</v>
      </c>
      <c r="C214" s="18" t="s">
        <v>335</v>
      </c>
      <c r="D214" s="18" t="s">
        <v>124</v>
      </c>
      <c r="E214" s="18" t="s">
        <v>124</v>
      </c>
      <c r="F214" s="18" t="s">
        <v>335</v>
      </c>
      <c r="G214" s="18" t="s">
        <v>124</v>
      </c>
    </row>
    <row r="215" spans="1:7" x14ac:dyDescent="0.25">
      <c r="A215" s="18" t="s">
        <v>762</v>
      </c>
      <c r="B215" s="18" t="s">
        <v>333</v>
      </c>
      <c r="C215" s="18" t="s">
        <v>336</v>
      </c>
      <c r="D215" s="18" t="s">
        <v>124</v>
      </c>
      <c r="E215" s="18" t="s">
        <v>124</v>
      </c>
      <c r="F215" s="18" t="s">
        <v>336</v>
      </c>
      <c r="G215" s="18" t="s">
        <v>124</v>
      </c>
    </row>
    <row r="216" spans="1:7" ht="30" x14ac:dyDescent="0.25">
      <c r="A216" s="18" t="s">
        <v>763</v>
      </c>
      <c r="B216" s="18" t="s">
        <v>333</v>
      </c>
      <c r="C216" s="18" t="s">
        <v>330</v>
      </c>
      <c r="D216" s="18" t="s">
        <v>124</v>
      </c>
      <c r="E216" s="18" t="s">
        <v>124</v>
      </c>
      <c r="F216" s="18" t="s">
        <v>330</v>
      </c>
      <c r="G216" s="18" t="s">
        <v>124</v>
      </c>
    </row>
    <row r="217" spans="1:7" x14ac:dyDescent="0.25">
      <c r="A217" s="18" t="s">
        <v>764</v>
      </c>
      <c r="B217" s="18" t="s">
        <v>333</v>
      </c>
      <c r="C217" s="18" t="s">
        <v>337</v>
      </c>
      <c r="D217" s="18" t="s">
        <v>124</v>
      </c>
      <c r="E217" s="18" t="s">
        <v>124</v>
      </c>
      <c r="F217" s="18" t="s">
        <v>337</v>
      </c>
      <c r="G217" s="18" t="s">
        <v>124</v>
      </c>
    </row>
    <row r="218" spans="1:7" x14ac:dyDescent="0.25">
      <c r="A218" s="18" t="s">
        <v>765</v>
      </c>
      <c r="B218" s="18" t="s">
        <v>333</v>
      </c>
      <c r="C218" s="18" t="s">
        <v>338</v>
      </c>
      <c r="D218" s="18" t="s">
        <v>124</v>
      </c>
      <c r="E218" s="18" t="s">
        <v>124</v>
      </c>
      <c r="F218" s="18" t="s">
        <v>338</v>
      </c>
      <c r="G218" s="18" t="s">
        <v>124</v>
      </c>
    </row>
    <row r="219" spans="1:7" ht="30" x14ac:dyDescent="0.25">
      <c r="A219" s="18" t="s">
        <v>766</v>
      </c>
      <c r="B219" s="18" t="s">
        <v>333</v>
      </c>
      <c r="C219" s="18" t="s">
        <v>339</v>
      </c>
      <c r="D219" s="18" t="s">
        <v>124</v>
      </c>
      <c r="E219" s="18" t="s">
        <v>124</v>
      </c>
      <c r="F219" s="18" t="s">
        <v>339</v>
      </c>
      <c r="G219" s="18" t="s">
        <v>124</v>
      </c>
    </row>
    <row r="220" spans="1:7" x14ac:dyDescent="0.25">
      <c r="A220" s="18" t="s">
        <v>767</v>
      </c>
      <c r="B220" s="18" t="s">
        <v>333</v>
      </c>
      <c r="C220" s="18" t="s">
        <v>340</v>
      </c>
      <c r="D220" s="18" t="s">
        <v>124</v>
      </c>
      <c r="E220" s="18" t="s">
        <v>124</v>
      </c>
      <c r="F220" s="18" t="s">
        <v>340</v>
      </c>
      <c r="G220" s="18" t="s">
        <v>124</v>
      </c>
    </row>
    <row r="221" spans="1:7" ht="45" x14ac:dyDescent="0.25">
      <c r="A221" s="18" t="s">
        <v>768</v>
      </c>
      <c r="B221" s="18" t="s">
        <v>333</v>
      </c>
      <c r="C221" s="18" t="s">
        <v>341</v>
      </c>
      <c r="D221" s="18" t="s">
        <v>124</v>
      </c>
      <c r="E221" s="18" t="s">
        <v>124</v>
      </c>
      <c r="F221" s="18" t="s">
        <v>341</v>
      </c>
      <c r="G221" s="18" t="s">
        <v>124</v>
      </c>
    </row>
    <row r="222" spans="1:7" x14ac:dyDescent="0.25">
      <c r="A222" s="18" t="s">
        <v>769</v>
      </c>
      <c r="B222" s="18" t="s">
        <v>333</v>
      </c>
      <c r="C222" s="18" t="s">
        <v>342</v>
      </c>
      <c r="D222" s="18" t="s">
        <v>124</v>
      </c>
      <c r="E222" s="18" t="s">
        <v>124</v>
      </c>
      <c r="F222" s="18" t="s">
        <v>342</v>
      </c>
      <c r="G222" s="18" t="s">
        <v>124</v>
      </c>
    </row>
    <row r="223" spans="1:7" x14ac:dyDescent="0.25">
      <c r="A223" s="18" t="s">
        <v>770</v>
      </c>
      <c r="B223" s="18" t="s">
        <v>333</v>
      </c>
      <c r="C223" s="18" t="s">
        <v>314</v>
      </c>
      <c r="D223" s="18" t="s">
        <v>124</v>
      </c>
      <c r="E223" s="18" t="s">
        <v>124</v>
      </c>
      <c r="F223" s="18" t="s">
        <v>314</v>
      </c>
      <c r="G223" s="18" t="s">
        <v>124</v>
      </c>
    </row>
    <row r="224" spans="1:7" x14ac:dyDescent="0.25">
      <c r="A224" s="18" t="s">
        <v>771</v>
      </c>
      <c r="B224" s="18" t="s">
        <v>333</v>
      </c>
      <c r="C224" s="18" t="s">
        <v>343</v>
      </c>
      <c r="D224" s="18" t="s">
        <v>124</v>
      </c>
      <c r="E224" s="18" t="s">
        <v>124</v>
      </c>
      <c r="F224" s="18" t="s">
        <v>343</v>
      </c>
      <c r="G224" s="18" t="s">
        <v>124</v>
      </c>
    </row>
    <row r="225" spans="1:7" x14ac:dyDescent="0.25">
      <c r="A225" s="18" t="s">
        <v>772</v>
      </c>
      <c r="B225" s="18" t="s">
        <v>344</v>
      </c>
      <c r="C225" s="18" t="s">
        <v>139</v>
      </c>
      <c r="D225" s="18" t="s">
        <v>124</v>
      </c>
      <c r="E225" s="18" t="s">
        <v>124</v>
      </c>
      <c r="F225" s="18" t="s">
        <v>139</v>
      </c>
      <c r="G225" s="18" t="s">
        <v>124</v>
      </c>
    </row>
    <row r="226" spans="1:7" x14ac:dyDescent="0.25">
      <c r="A226" s="18" t="s">
        <v>773</v>
      </c>
      <c r="B226" s="18" t="s">
        <v>344</v>
      </c>
      <c r="C226" s="18" t="s">
        <v>141</v>
      </c>
      <c r="D226" s="18" t="s">
        <v>124</v>
      </c>
      <c r="E226" s="18" t="s">
        <v>124</v>
      </c>
      <c r="F226" s="18" t="s">
        <v>141</v>
      </c>
      <c r="G226" s="18" t="s">
        <v>124</v>
      </c>
    </row>
    <row r="227" spans="1:7" x14ac:dyDescent="0.25">
      <c r="A227" s="18" t="s">
        <v>774</v>
      </c>
      <c r="B227" s="18" t="s">
        <v>344</v>
      </c>
      <c r="C227" s="18" t="s">
        <v>345</v>
      </c>
      <c r="D227" s="18" t="s">
        <v>124</v>
      </c>
      <c r="E227" s="18" t="s">
        <v>124</v>
      </c>
      <c r="F227" s="18" t="s">
        <v>345</v>
      </c>
      <c r="G227" s="18" t="s">
        <v>124</v>
      </c>
    </row>
    <row r="228" spans="1:7" x14ac:dyDescent="0.25">
      <c r="A228" s="18" t="s">
        <v>775</v>
      </c>
      <c r="B228" s="18" t="s">
        <v>346</v>
      </c>
      <c r="C228" s="18" t="s">
        <v>347</v>
      </c>
      <c r="D228" s="18" t="s">
        <v>124</v>
      </c>
      <c r="E228" s="18" t="s">
        <v>124</v>
      </c>
      <c r="F228" s="18" t="s">
        <v>347</v>
      </c>
      <c r="G228" s="18" t="s">
        <v>124</v>
      </c>
    </row>
    <row r="229" spans="1:7" x14ac:dyDescent="0.25">
      <c r="A229" s="18" t="s">
        <v>776</v>
      </c>
      <c r="B229" s="18" t="s">
        <v>346</v>
      </c>
      <c r="C229" s="18" t="s">
        <v>348</v>
      </c>
      <c r="D229" s="18" t="s">
        <v>124</v>
      </c>
      <c r="E229" s="18" t="s">
        <v>124</v>
      </c>
      <c r="F229" s="18" t="s">
        <v>348</v>
      </c>
      <c r="G229" s="18" t="s">
        <v>124</v>
      </c>
    </row>
    <row r="230" spans="1:7" x14ac:dyDescent="0.25">
      <c r="A230" s="18" t="s">
        <v>777</v>
      </c>
      <c r="B230" s="18" t="s">
        <v>346</v>
      </c>
      <c r="C230" s="18" t="s">
        <v>320</v>
      </c>
      <c r="D230" s="18" t="s">
        <v>124</v>
      </c>
      <c r="E230" s="18" t="s">
        <v>124</v>
      </c>
      <c r="F230" s="18" t="s">
        <v>320</v>
      </c>
      <c r="G230" s="18" t="s">
        <v>124</v>
      </c>
    </row>
    <row r="231" spans="1:7" ht="30" x14ac:dyDescent="0.25">
      <c r="A231" s="18" t="s">
        <v>778</v>
      </c>
      <c r="B231" s="18" t="s">
        <v>346</v>
      </c>
      <c r="C231" s="18" t="s">
        <v>330</v>
      </c>
      <c r="D231" s="18" t="s">
        <v>124</v>
      </c>
      <c r="E231" s="18" t="s">
        <v>124</v>
      </c>
      <c r="F231" s="18" t="s">
        <v>330</v>
      </c>
      <c r="G231" s="18" t="s">
        <v>124</v>
      </c>
    </row>
    <row r="232" spans="1:7" ht="45" x14ac:dyDescent="0.25">
      <c r="A232" s="18" t="s">
        <v>779</v>
      </c>
      <c r="B232" s="18" t="s">
        <v>346</v>
      </c>
      <c r="C232" s="18" t="s">
        <v>349</v>
      </c>
      <c r="D232" s="18" t="s">
        <v>124</v>
      </c>
      <c r="E232" s="18" t="s">
        <v>124</v>
      </c>
      <c r="F232" s="18" t="s">
        <v>349</v>
      </c>
      <c r="G232" s="18" t="s">
        <v>124</v>
      </c>
    </row>
    <row r="233" spans="1:7" x14ac:dyDescent="0.25">
      <c r="A233" s="18" t="s">
        <v>780</v>
      </c>
      <c r="B233" s="18" t="s">
        <v>346</v>
      </c>
      <c r="C233" s="18" t="s">
        <v>314</v>
      </c>
      <c r="D233" s="18" t="s">
        <v>124</v>
      </c>
      <c r="E233" s="18" t="s">
        <v>124</v>
      </c>
      <c r="F233" s="18" t="s">
        <v>314</v>
      </c>
      <c r="G233" s="18" t="s">
        <v>124</v>
      </c>
    </row>
    <row r="234" spans="1:7" x14ac:dyDescent="0.25">
      <c r="A234" s="18" t="s">
        <v>781</v>
      </c>
      <c r="B234" s="18" t="s">
        <v>350</v>
      </c>
      <c r="C234" s="18" t="s">
        <v>351</v>
      </c>
      <c r="D234" s="18" t="s">
        <v>124</v>
      </c>
      <c r="E234" s="18" t="s">
        <v>124</v>
      </c>
      <c r="F234" s="18" t="s">
        <v>351</v>
      </c>
      <c r="G234" s="18" t="s">
        <v>124</v>
      </c>
    </row>
    <row r="235" spans="1:7" x14ac:dyDescent="0.25">
      <c r="A235" s="18" t="s">
        <v>782</v>
      </c>
      <c r="B235" s="18" t="s">
        <v>350</v>
      </c>
      <c r="C235" s="18" t="s">
        <v>139</v>
      </c>
      <c r="D235" s="18" t="s">
        <v>124</v>
      </c>
      <c r="E235" s="18" t="s">
        <v>124</v>
      </c>
      <c r="F235" s="18" t="s">
        <v>139</v>
      </c>
      <c r="G235" s="18" t="s">
        <v>124</v>
      </c>
    </row>
    <row r="236" spans="1:7" x14ac:dyDescent="0.25">
      <c r="A236" s="18" t="s">
        <v>783</v>
      </c>
      <c r="B236" s="18" t="s">
        <v>350</v>
      </c>
      <c r="C236" s="18" t="s">
        <v>347</v>
      </c>
      <c r="D236" s="18" t="s">
        <v>124</v>
      </c>
      <c r="E236" s="18" t="s">
        <v>124</v>
      </c>
      <c r="F236" s="18" t="s">
        <v>347</v>
      </c>
      <c r="G236" s="18" t="s">
        <v>124</v>
      </c>
    </row>
    <row r="237" spans="1:7" x14ac:dyDescent="0.25">
      <c r="A237" s="18" t="s">
        <v>784</v>
      </c>
      <c r="B237" s="18" t="s">
        <v>350</v>
      </c>
      <c r="C237" s="18" t="s">
        <v>352</v>
      </c>
      <c r="D237" s="18" t="s">
        <v>124</v>
      </c>
      <c r="E237" s="18" t="s">
        <v>124</v>
      </c>
      <c r="F237" s="18" t="s">
        <v>352</v>
      </c>
      <c r="G237" s="18" t="s">
        <v>124</v>
      </c>
    </row>
    <row r="238" spans="1:7" x14ac:dyDescent="0.25">
      <c r="A238" s="18" t="s">
        <v>785</v>
      </c>
      <c r="B238" s="18" t="s">
        <v>350</v>
      </c>
      <c r="C238" s="18" t="s">
        <v>141</v>
      </c>
      <c r="D238" s="18" t="s">
        <v>124</v>
      </c>
      <c r="E238" s="18" t="s">
        <v>124</v>
      </c>
      <c r="F238" s="18" t="s">
        <v>141</v>
      </c>
      <c r="G238" s="18" t="s">
        <v>124</v>
      </c>
    </row>
    <row r="239" spans="1:7" x14ac:dyDescent="0.25">
      <c r="A239" s="18" t="s">
        <v>786</v>
      </c>
      <c r="B239" s="18" t="s">
        <v>350</v>
      </c>
      <c r="C239" s="18" t="s">
        <v>353</v>
      </c>
      <c r="D239" s="18" t="s">
        <v>124</v>
      </c>
      <c r="E239" s="18" t="s">
        <v>124</v>
      </c>
      <c r="F239" s="18" t="s">
        <v>353</v>
      </c>
      <c r="G239" s="18" t="s">
        <v>124</v>
      </c>
    </row>
    <row r="240" spans="1:7" x14ac:dyDescent="0.25">
      <c r="A240" s="18" t="s">
        <v>787</v>
      </c>
      <c r="B240" s="18" t="s">
        <v>350</v>
      </c>
      <c r="C240" s="18" t="s">
        <v>354</v>
      </c>
      <c r="D240" s="18" t="s">
        <v>124</v>
      </c>
      <c r="E240" s="18" t="s">
        <v>124</v>
      </c>
      <c r="F240" s="18" t="s">
        <v>354</v>
      </c>
      <c r="G240" s="18" t="s">
        <v>124</v>
      </c>
    </row>
    <row r="241" spans="1:7" x14ac:dyDescent="0.25">
      <c r="A241" s="18" t="s">
        <v>788</v>
      </c>
      <c r="B241" s="18" t="s">
        <v>350</v>
      </c>
      <c r="C241" s="18" t="s">
        <v>355</v>
      </c>
      <c r="D241" s="18" t="s">
        <v>124</v>
      </c>
      <c r="E241" s="18" t="s">
        <v>124</v>
      </c>
      <c r="F241" s="18" t="s">
        <v>355</v>
      </c>
      <c r="G241" s="18" t="s">
        <v>124</v>
      </c>
    </row>
    <row r="242" spans="1:7" x14ac:dyDescent="0.25">
      <c r="A242" s="18" t="s">
        <v>789</v>
      </c>
      <c r="B242" s="18" t="s">
        <v>350</v>
      </c>
      <c r="C242" s="18" t="s">
        <v>356</v>
      </c>
      <c r="D242" s="18" t="s">
        <v>124</v>
      </c>
      <c r="E242" s="18" t="s">
        <v>124</v>
      </c>
      <c r="F242" s="18" t="s">
        <v>356</v>
      </c>
      <c r="G242" s="18" t="s">
        <v>124</v>
      </c>
    </row>
    <row r="243" spans="1:7" x14ac:dyDescent="0.25">
      <c r="A243" s="18" t="s">
        <v>790</v>
      </c>
      <c r="B243" s="18" t="s">
        <v>357</v>
      </c>
      <c r="C243" s="18" t="s">
        <v>358</v>
      </c>
      <c r="D243" s="18" t="s">
        <v>124</v>
      </c>
      <c r="E243" s="18" t="s">
        <v>124</v>
      </c>
      <c r="F243" s="18" t="s">
        <v>358</v>
      </c>
      <c r="G243" s="18" t="s">
        <v>124</v>
      </c>
    </row>
    <row r="244" spans="1:7" x14ac:dyDescent="0.25">
      <c r="A244" s="18" t="s">
        <v>791</v>
      </c>
      <c r="B244" s="18" t="s">
        <v>357</v>
      </c>
      <c r="C244" s="18" t="s">
        <v>354</v>
      </c>
      <c r="D244" s="18" t="s">
        <v>124</v>
      </c>
      <c r="E244" s="18" t="s">
        <v>124</v>
      </c>
      <c r="F244" s="18" t="s">
        <v>354</v>
      </c>
      <c r="G244" s="18" t="s">
        <v>124</v>
      </c>
    </row>
    <row r="245" spans="1:7" x14ac:dyDescent="0.25">
      <c r="A245" s="18" t="s">
        <v>792</v>
      </c>
      <c r="B245" s="18" t="s">
        <v>357</v>
      </c>
      <c r="C245" s="18" t="s">
        <v>359</v>
      </c>
      <c r="D245" s="18" t="s">
        <v>124</v>
      </c>
      <c r="E245" s="18" t="s">
        <v>124</v>
      </c>
      <c r="F245" s="18" t="s">
        <v>359</v>
      </c>
      <c r="G245" s="18" t="s">
        <v>124</v>
      </c>
    </row>
    <row r="246" spans="1:7" x14ac:dyDescent="0.25">
      <c r="A246" s="18" t="s">
        <v>793</v>
      </c>
      <c r="B246" s="18" t="s">
        <v>357</v>
      </c>
      <c r="C246" s="18" t="s">
        <v>183</v>
      </c>
      <c r="D246" s="18" t="s">
        <v>124</v>
      </c>
      <c r="E246" s="18" t="s">
        <v>124</v>
      </c>
      <c r="F246" s="18" t="s">
        <v>183</v>
      </c>
      <c r="G246" s="18" t="s">
        <v>124</v>
      </c>
    </row>
    <row r="247" spans="1:7" x14ac:dyDescent="0.25">
      <c r="A247" s="18" t="s">
        <v>794</v>
      </c>
      <c r="B247" s="18" t="s">
        <v>357</v>
      </c>
      <c r="C247" s="18" t="s">
        <v>360</v>
      </c>
      <c r="D247" s="18" t="s">
        <v>124</v>
      </c>
      <c r="E247" s="18" t="s">
        <v>124</v>
      </c>
      <c r="F247" s="18" t="s">
        <v>360</v>
      </c>
      <c r="G247" s="18" t="s">
        <v>124</v>
      </c>
    </row>
    <row r="248" spans="1:7" x14ac:dyDescent="0.25">
      <c r="A248" s="18" t="s">
        <v>795</v>
      </c>
      <c r="B248" s="18" t="s">
        <v>361</v>
      </c>
      <c r="C248" s="18" t="s">
        <v>362</v>
      </c>
      <c r="D248" s="18" t="s">
        <v>124</v>
      </c>
      <c r="E248" s="18" t="s">
        <v>124</v>
      </c>
      <c r="F248" s="18" t="s">
        <v>362</v>
      </c>
      <c r="G248" s="18" t="s">
        <v>124</v>
      </c>
    </row>
    <row r="249" spans="1:7" x14ac:dyDescent="0.25">
      <c r="A249" s="18" t="s">
        <v>796</v>
      </c>
      <c r="B249" s="18" t="s">
        <v>361</v>
      </c>
      <c r="C249" s="18" t="s">
        <v>351</v>
      </c>
      <c r="D249" s="18" t="s">
        <v>124</v>
      </c>
      <c r="E249" s="18" t="s">
        <v>124</v>
      </c>
      <c r="F249" s="18" t="s">
        <v>351</v>
      </c>
      <c r="G249" s="18" t="s">
        <v>124</v>
      </c>
    </row>
    <row r="250" spans="1:7" x14ac:dyDescent="0.25">
      <c r="A250" s="18" t="s">
        <v>797</v>
      </c>
      <c r="B250" s="18" t="s">
        <v>361</v>
      </c>
      <c r="C250" s="18" t="s">
        <v>363</v>
      </c>
      <c r="D250" s="18" t="s">
        <v>124</v>
      </c>
      <c r="E250" s="18" t="s">
        <v>124</v>
      </c>
      <c r="F250" s="18" t="s">
        <v>363</v>
      </c>
      <c r="G250" s="18" t="s">
        <v>124</v>
      </c>
    </row>
    <row r="251" spans="1:7" x14ac:dyDescent="0.25">
      <c r="A251" s="18" t="s">
        <v>798</v>
      </c>
      <c r="B251" s="18" t="s">
        <v>361</v>
      </c>
      <c r="C251" s="18" t="s">
        <v>364</v>
      </c>
      <c r="D251" s="18" t="s">
        <v>124</v>
      </c>
      <c r="E251" s="18" t="s">
        <v>124</v>
      </c>
      <c r="F251" s="18" t="s">
        <v>364</v>
      </c>
      <c r="G251" s="18" t="s">
        <v>124</v>
      </c>
    </row>
    <row r="252" spans="1:7" x14ac:dyDescent="0.25">
      <c r="A252" s="18" t="s">
        <v>799</v>
      </c>
      <c r="B252" s="18" t="s">
        <v>361</v>
      </c>
      <c r="C252" s="18" t="s">
        <v>365</v>
      </c>
      <c r="D252" s="18" t="s">
        <v>124</v>
      </c>
      <c r="E252" s="18" t="s">
        <v>124</v>
      </c>
      <c r="F252" s="18" t="s">
        <v>365</v>
      </c>
      <c r="G252" s="18" t="s">
        <v>124</v>
      </c>
    </row>
    <row r="253" spans="1:7" x14ac:dyDescent="0.25">
      <c r="A253" s="18" t="s">
        <v>800</v>
      </c>
      <c r="B253" s="18" t="s">
        <v>361</v>
      </c>
      <c r="C253" s="18" t="s">
        <v>366</v>
      </c>
      <c r="D253" s="18" t="s">
        <v>124</v>
      </c>
      <c r="E253" s="18" t="s">
        <v>124</v>
      </c>
      <c r="F253" s="18" t="s">
        <v>366</v>
      </c>
      <c r="G253" s="18" t="s">
        <v>124</v>
      </c>
    </row>
    <row r="254" spans="1:7" x14ac:dyDescent="0.25">
      <c r="A254" s="18" t="s">
        <v>801</v>
      </c>
      <c r="B254" s="18" t="s">
        <v>361</v>
      </c>
      <c r="C254" s="18" t="s">
        <v>367</v>
      </c>
      <c r="D254" s="18" t="s">
        <v>124</v>
      </c>
      <c r="E254" s="18" t="s">
        <v>124</v>
      </c>
      <c r="F254" s="18" t="s">
        <v>367</v>
      </c>
      <c r="G254" s="18" t="s">
        <v>124</v>
      </c>
    </row>
    <row r="255" spans="1:7" x14ac:dyDescent="0.25">
      <c r="A255" s="18" t="s">
        <v>802</v>
      </c>
      <c r="B255" s="18" t="s">
        <v>361</v>
      </c>
      <c r="C255" s="18" t="s">
        <v>368</v>
      </c>
      <c r="D255" s="18" t="s">
        <v>124</v>
      </c>
      <c r="E255" s="18" t="s">
        <v>124</v>
      </c>
      <c r="F255" s="18" t="s">
        <v>368</v>
      </c>
      <c r="G255" s="18" t="s">
        <v>124</v>
      </c>
    </row>
    <row r="256" spans="1:7" x14ac:dyDescent="0.25">
      <c r="A256" s="18" t="s">
        <v>803</v>
      </c>
      <c r="B256" s="18" t="s">
        <v>361</v>
      </c>
      <c r="C256" s="18" t="s">
        <v>369</v>
      </c>
      <c r="D256" s="18" t="s">
        <v>124</v>
      </c>
      <c r="E256" s="18" t="s">
        <v>124</v>
      </c>
      <c r="F256" s="18" t="s">
        <v>369</v>
      </c>
      <c r="G256" s="18" t="s">
        <v>124</v>
      </c>
    </row>
    <row r="257" spans="1:7" x14ac:dyDescent="0.25">
      <c r="A257" s="18" t="s">
        <v>804</v>
      </c>
      <c r="B257" s="18" t="s">
        <v>361</v>
      </c>
      <c r="C257" s="18" t="s">
        <v>370</v>
      </c>
      <c r="D257" s="18" t="s">
        <v>124</v>
      </c>
      <c r="E257" s="18" t="s">
        <v>124</v>
      </c>
      <c r="F257" s="18" t="s">
        <v>370</v>
      </c>
      <c r="G257" s="18" t="s">
        <v>124</v>
      </c>
    </row>
    <row r="258" spans="1:7" ht="30" x14ac:dyDescent="0.25">
      <c r="A258" s="18" t="s">
        <v>805</v>
      </c>
      <c r="B258" s="18" t="s">
        <v>361</v>
      </c>
      <c r="C258" s="18" t="s">
        <v>371</v>
      </c>
      <c r="D258" s="18" t="s">
        <v>124</v>
      </c>
      <c r="E258" s="18" t="s">
        <v>124</v>
      </c>
      <c r="F258" s="18" t="s">
        <v>371</v>
      </c>
      <c r="G258" s="18" t="s">
        <v>124</v>
      </c>
    </row>
    <row r="259" spans="1:7" x14ac:dyDescent="0.25">
      <c r="A259" s="18" t="s">
        <v>806</v>
      </c>
      <c r="B259" s="18" t="s">
        <v>361</v>
      </c>
      <c r="C259" s="18" t="s">
        <v>372</v>
      </c>
      <c r="D259" s="18" t="s">
        <v>124</v>
      </c>
      <c r="E259" s="18" t="s">
        <v>124</v>
      </c>
      <c r="F259" s="18" t="s">
        <v>372</v>
      </c>
      <c r="G259" s="18" t="s">
        <v>124</v>
      </c>
    </row>
    <row r="260" spans="1:7" ht="30" x14ac:dyDescent="0.25">
      <c r="A260" s="18" t="s">
        <v>807</v>
      </c>
      <c r="B260" s="18" t="s">
        <v>361</v>
      </c>
      <c r="C260" s="18" t="s">
        <v>373</v>
      </c>
      <c r="D260" s="18" t="s">
        <v>124</v>
      </c>
      <c r="E260" s="18" t="s">
        <v>124</v>
      </c>
      <c r="F260" s="18" t="s">
        <v>373</v>
      </c>
      <c r="G260" s="18" t="s">
        <v>124</v>
      </c>
    </row>
    <row r="261" spans="1:7" x14ac:dyDescent="0.25">
      <c r="A261" s="18" t="s">
        <v>808</v>
      </c>
      <c r="B261" s="18" t="s">
        <v>361</v>
      </c>
      <c r="C261" s="18" t="s">
        <v>374</v>
      </c>
      <c r="D261" s="18" t="s">
        <v>124</v>
      </c>
      <c r="E261" s="18" t="s">
        <v>124</v>
      </c>
      <c r="F261" s="18" t="s">
        <v>374</v>
      </c>
      <c r="G261" s="18" t="s">
        <v>124</v>
      </c>
    </row>
    <row r="262" spans="1:7" x14ac:dyDescent="0.25">
      <c r="A262" s="18" t="s">
        <v>809</v>
      </c>
      <c r="B262" s="18" t="s">
        <v>361</v>
      </c>
      <c r="C262" s="18" t="s">
        <v>210</v>
      </c>
      <c r="D262" s="18" t="s">
        <v>124</v>
      </c>
      <c r="E262" s="18" t="s">
        <v>124</v>
      </c>
      <c r="F262" s="18" t="s">
        <v>210</v>
      </c>
      <c r="G262" s="18" t="s">
        <v>124</v>
      </c>
    </row>
    <row r="263" spans="1:7" x14ac:dyDescent="0.25">
      <c r="A263" s="18" t="s">
        <v>810</v>
      </c>
      <c r="B263" s="18" t="s">
        <v>361</v>
      </c>
      <c r="C263" s="18" t="s">
        <v>375</v>
      </c>
      <c r="D263" s="18" t="s">
        <v>124</v>
      </c>
      <c r="E263" s="18" t="s">
        <v>124</v>
      </c>
      <c r="F263" s="18" t="s">
        <v>375</v>
      </c>
      <c r="G263" s="18" t="s">
        <v>124</v>
      </c>
    </row>
    <row r="264" spans="1:7" x14ac:dyDescent="0.25">
      <c r="A264" s="18" t="s">
        <v>811</v>
      </c>
      <c r="B264" s="18" t="s">
        <v>361</v>
      </c>
      <c r="C264" s="18" t="s">
        <v>376</v>
      </c>
      <c r="D264" s="18" t="s">
        <v>124</v>
      </c>
      <c r="E264" s="18" t="s">
        <v>124</v>
      </c>
      <c r="F264" s="18" t="s">
        <v>376</v>
      </c>
      <c r="G264" s="18" t="s">
        <v>124</v>
      </c>
    </row>
    <row r="265" spans="1:7" x14ac:dyDescent="0.25">
      <c r="A265" s="18" t="s">
        <v>812</v>
      </c>
      <c r="B265" s="18" t="s">
        <v>361</v>
      </c>
      <c r="C265" s="18" t="s">
        <v>377</v>
      </c>
      <c r="D265" s="18" t="s">
        <v>124</v>
      </c>
      <c r="E265" s="18" t="s">
        <v>124</v>
      </c>
      <c r="F265" s="18" t="s">
        <v>377</v>
      </c>
      <c r="G265" s="18" t="s">
        <v>124</v>
      </c>
    </row>
    <row r="266" spans="1:7" x14ac:dyDescent="0.25">
      <c r="A266" s="18" t="s">
        <v>813</v>
      </c>
      <c r="B266" s="18" t="s">
        <v>361</v>
      </c>
      <c r="C266" s="18" t="s">
        <v>189</v>
      </c>
      <c r="D266" s="18" t="s">
        <v>124</v>
      </c>
      <c r="E266" s="18" t="s">
        <v>124</v>
      </c>
      <c r="F266" s="18" t="s">
        <v>189</v>
      </c>
      <c r="G266" s="18" t="s">
        <v>124</v>
      </c>
    </row>
    <row r="267" spans="1:7" x14ac:dyDescent="0.25">
      <c r="A267" s="18" t="s">
        <v>814</v>
      </c>
      <c r="B267" s="18" t="s">
        <v>361</v>
      </c>
      <c r="C267" s="18" t="s">
        <v>311</v>
      </c>
      <c r="D267" s="18" t="s">
        <v>124</v>
      </c>
      <c r="E267" s="18" t="s">
        <v>124</v>
      </c>
      <c r="F267" s="18" t="s">
        <v>311</v>
      </c>
      <c r="G267" s="18" t="s">
        <v>124</v>
      </c>
    </row>
    <row r="268" spans="1:7" x14ac:dyDescent="0.25">
      <c r="A268" s="18" t="s">
        <v>815</v>
      </c>
      <c r="B268" s="18" t="s">
        <v>361</v>
      </c>
      <c r="C268" s="18" t="s">
        <v>378</v>
      </c>
      <c r="D268" s="18" t="s">
        <v>124</v>
      </c>
      <c r="E268" s="18" t="s">
        <v>124</v>
      </c>
      <c r="F268" s="18" t="s">
        <v>378</v>
      </c>
      <c r="G268" s="18" t="s">
        <v>124</v>
      </c>
    </row>
    <row r="269" spans="1:7" x14ac:dyDescent="0.25">
      <c r="A269" s="18" t="s">
        <v>816</v>
      </c>
      <c r="B269" s="18" t="s">
        <v>361</v>
      </c>
      <c r="C269" s="18" t="s">
        <v>277</v>
      </c>
      <c r="D269" s="18" t="s">
        <v>124</v>
      </c>
      <c r="E269" s="18" t="s">
        <v>124</v>
      </c>
      <c r="F269" s="18" t="s">
        <v>277</v>
      </c>
      <c r="G269" s="18" t="s">
        <v>124</v>
      </c>
    </row>
    <row r="270" spans="1:7" x14ac:dyDescent="0.25">
      <c r="A270" s="18" t="s">
        <v>817</v>
      </c>
      <c r="B270" s="18" t="s">
        <v>361</v>
      </c>
      <c r="C270" s="18" t="s">
        <v>175</v>
      </c>
      <c r="D270" s="18" t="s">
        <v>124</v>
      </c>
      <c r="E270" s="18" t="s">
        <v>124</v>
      </c>
      <c r="F270" s="18" t="s">
        <v>175</v>
      </c>
      <c r="G270" s="18" t="s">
        <v>124</v>
      </c>
    </row>
    <row r="271" spans="1:7" x14ac:dyDescent="0.25">
      <c r="A271" s="18" t="s">
        <v>818</v>
      </c>
      <c r="B271" s="18" t="s">
        <v>361</v>
      </c>
      <c r="C271" s="18" t="s">
        <v>379</v>
      </c>
      <c r="D271" s="18" t="s">
        <v>124</v>
      </c>
      <c r="E271" s="18" t="s">
        <v>124</v>
      </c>
      <c r="F271" s="18" t="s">
        <v>379</v>
      </c>
      <c r="G271" s="18" t="s">
        <v>124</v>
      </c>
    </row>
    <row r="272" spans="1:7" ht="30" x14ac:dyDescent="0.25">
      <c r="A272" s="18" t="s">
        <v>819</v>
      </c>
      <c r="B272" s="18" t="s">
        <v>361</v>
      </c>
      <c r="C272" s="18" t="s">
        <v>380</v>
      </c>
      <c r="D272" s="18" t="s">
        <v>124</v>
      </c>
      <c r="E272" s="18" t="s">
        <v>124</v>
      </c>
      <c r="F272" s="18" t="s">
        <v>380</v>
      </c>
      <c r="G272" s="18" t="s">
        <v>124</v>
      </c>
    </row>
    <row r="273" spans="1:7" ht="45" x14ac:dyDescent="0.25">
      <c r="A273" s="18" t="s">
        <v>820</v>
      </c>
      <c r="B273" s="18" t="s">
        <v>361</v>
      </c>
      <c r="C273" s="18" t="s">
        <v>381</v>
      </c>
      <c r="D273" s="18" t="s">
        <v>124</v>
      </c>
      <c r="E273" s="18" t="s">
        <v>124</v>
      </c>
      <c r="F273" s="18" t="s">
        <v>381</v>
      </c>
      <c r="G273" s="18" t="s">
        <v>124</v>
      </c>
    </row>
    <row r="274" spans="1:7" ht="45" x14ac:dyDescent="0.25">
      <c r="A274" s="18" t="s">
        <v>821</v>
      </c>
      <c r="B274" s="18" t="s">
        <v>361</v>
      </c>
      <c r="C274" s="18" t="s">
        <v>382</v>
      </c>
      <c r="D274" s="18" t="s">
        <v>124</v>
      </c>
      <c r="E274" s="18" t="s">
        <v>124</v>
      </c>
      <c r="F274" s="18" t="s">
        <v>382</v>
      </c>
      <c r="G274" s="18" t="s">
        <v>124</v>
      </c>
    </row>
    <row r="275" spans="1:7" x14ac:dyDescent="0.25">
      <c r="A275" s="18" t="s">
        <v>822</v>
      </c>
      <c r="B275" s="18" t="s">
        <v>361</v>
      </c>
      <c r="C275" s="18" t="s">
        <v>383</v>
      </c>
      <c r="D275" s="18" t="s">
        <v>124</v>
      </c>
      <c r="E275" s="18" t="s">
        <v>124</v>
      </c>
      <c r="F275" s="18" t="s">
        <v>383</v>
      </c>
      <c r="G275" s="18" t="s">
        <v>124</v>
      </c>
    </row>
    <row r="276" spans="1:7" x14ac:dyDescent="0.25">
      <c r="A276" s="18" t="s">
        <v>823</v>
      </c>
      <c r="B276" s="18" t="s">
        <v>361</v>
      </c>
      <c r="C276" s="18" t="s">
        <v>384</v>
      </c>
      <c r="D276" s="18" t="s">
        <v>124</v>
      </c>
      <c r="E276" s="18" t="s">
        <v>124</v>
      </c>
      <c r="F276" s="18" t="s">
        <v>384</v>
      </c>
      <c r="G276" s="18" t="s">
        <v>124</v>
      </c>
    </row>
    <row r="277" spans="1:7" x14ac:dyDescent="0.25">
      <c r="A277" s="18" t="s">
        <v>824</v>
      </c>
      <c r="B277" s="18" t="s">
        <v>361</v>
      </c>
      <c r="C277" s="18" t="s">
        <v>353</v>
      </c>
      <c r="D277" s="18" t="s">
        <v>124</v>
      </c>
      <c r="E277" s="18" t="s">
        <v>124</v>
      </c>
      <c r="F277" s="18" t="s">
        <v>353</v>
      </c>
      <c r="G277" s="18" t="s">
        <v>124</v>
      </c>
    </row>
    <row r="278" spans="1:7" x14ac:dyDescent="0.25">
      <c r="A278" s="18" t="s">
        <v>825</v>
      </c>
      <c r="B278" s="18" t="s">
        <v>361</v>
      </c>
      <c r="C278" s="18" t="s">
        <v>385</v>
      </c>
      <c r="D278" s="18" t="s">
        <v>124</v>
      </c>
      <c r="E278" s="18" t="s">
        <v>124</v>
      </c>
      <c r="F278" s="18" t="s">
        <v>385</v>
      </c>
      <c r="G278" s="18" t="s">
        <v>124</v>
      </c>
    </row>
    <row r="279" spans="1:7" x14ac:dyDescent="0.25">
      <c r="A279" s="18" t="s">
        <v>826</v>
      </c>
      <c r="B279" s="18" t="s">
        <v>361</v>
      </c>
      <c r="C279" s="18" t="s">
        <v>386</v>
      </c>
      <c r="D279" s="18" t="s">
        <v>124</v>
      </c>
      <c r="E279" s="18" t="s">
        <v>124</v>
      </c>
      <c r="F279" s="18" t="s">
        <v>386</v>
      </c>
      <c r="G279" s="18" t="s">
        <v>124</v>
      </c>
    </row>
    <row r="280" spans="1:7" x14ac:dyDescent="0.25">
      <c r="A280" s="18" t="s">
        <v>827</v>
      </c>
      <c r="B280" s="18" t="s">
        <v>361</v>
      </c>
      <c r="C280" s="18" t="s">
        <v>387</v>
      </c>
      <c r="D280" s="18" t="s">
        <v>124</v>
      </c>
      <c r="E280" s="18" t="s">
        <v>124</v>
      </c>
      <c r="F280" s="18" t="s">
        <v>387</v>
      </c>
      <c r="G280" s="18" t="s">
        <v>124</v>
      </c>
    </row>
    <row r="281" spans="1:7" x14ac:dyDescent="0.25">
      <c r="A281" s="18" t="s">
        <v>828</v>
      </c>
      <c r="B281" s="18" t="s">
        <v>361</v>
      </c>
      <c r="C281" s="18" t="s">
        <v>388</v>
      </c>
      <c r="D281" s="18" t="s">
        <v>124</v>
      </c>
      <c r="E281" s="18" t="s">
        <v>124</v>
      </c>
      <c r="F281" s="18" t="s">
        <v>388</v>
      </c>
      <c r="G281" s="18" t="s">
        <v>124</v>
      </c>
    </row>
    <row r="282" spans="1:7" x14ac:dyDescent="0.25">
      <c r="A282" s="18" t="s">
        <v>829</v>
      </c>
      <c r="B282" s="18" t="s">
        <v>361</v>
      </c>
      <c r="C282" s="18" t="s">
        <v>389</v>
      </c>
      <c r="D282" s="18" t="s">
        <v>124</v>
      </c>
      <c r="E282" s="18" t="s">
        <v>124</v>
      </c>
      <c r="F282" s="18" t="s">
        <v>389</v>
      </c>
      <c r="G282" s="18" t="s">
        <v>124</v>
      </c>
    </row>
    <row r="283" spans="1:7" x14ac:dyDescent="0.25">
      <c r="A283" s="18" t="s">
        <v>830</v>
      </c>
      <c r="B283" s="18" t="s">
        <v>361</v>
      </c>
      <c r="C283" s="18" t="s">
        <v>390</v>
      </c>
      <c r="D283" s="18" t="s">
        <v>124</v>
      </c>
      <c r="E283" s="18" t="s">
        <v>124</v>
      </c>
      <c r="F283" s="18" t="s">
        <v>351</v>
      </c>
      <c r="G283" s="18" t="s">
        <v>124</v>
      </c>
    </row>
    <row r="284" spans="1:7" x14ac:dyDescent="0.25">
      <c r="A284" s="18" t="s">
        <v>831</v>
      </c>
      <c r="B284" s="18" t="s">
        <v>361</v>
      </c>
      <c r="C284" s="18" t="s">
        <v>391</v>
      </c>
      <c r="D284" s="18" t="s">
        <v>124</v>
      </c>
      <c r="E284" s="18" t="s">
        <v>124</v>
      </c>
      <c r="F284" s="18" t="s">
        <v>390</v>
      </c>
      <c r="G284" s="18" t="s">
        <v>124</v>
      </c>
    </row>
    <row r="285" spans="1:7" x14ac:dyDescent="0.25">
      <c r="A285" s="18" t="s">
        <v>832</v>
      </c>
      <c r="B285" s="18" t="s">
        <v>361</v>
      </c>
      <c r="C285" s="18" t="s">
        <v>392</v>
      </c>
      <c r="D285" s="18" t="s">
        <v>124</v>
      </c>
      <c r="E285" s="18" t="s">
        <v>124</v>
      </c>
      <c r="F285" s="18" t="s">
        <v>391</v>
      </c>
      <c r="G285" s="18" t="s">
        <v>124</v>
      </c>
    </row>
    <row r="286" spans="1:7" x14ac:dyDescent="0.25">
      <c r="A286" s="18" t="s">
        <v>833</v>
      </c>
      <c r="B286" s="18" t="s">
        <v>393</v>
      </c>
      <c r="C286" s="18" t="s">
        <v>210</v>
      </c>
      <c r="D286" s="18" t="s">
        <v>124</v>
      </c>
      <c r="E286" s="18" t="s">
        <v>124</v>
      </c>
      <c r="F286" s="18" t="s">
        <v>210</v>
      </c>
      <c r="G286" s="18" t="s">
        <v>124</v>
      </c>
    </row>
    <row r="287" spans="1:7" x14ac:dyDescent="0.25">
      <c r="A287" s="18" t="s">
        <v>834</v>
      </c>
      <c r="B287" s="18" t="s">
        <v>393</v>
      </c>
      <c r="C287" s="18" t="s">
        <v>323</v>
      </c>
      <c r="D287" s="18" t="s">
        <v>124</v>
      </c>
      <c r="E287" s="18" t="s">
        <v>124</v>
      </c>
      <c r="F287" s="18" t="s">
        <v>323</v>
      </c>
      <c r="G287" s="18" t="s">
        <v>124</v>
      </c>
    </row>
    <row r="288" spans="1:7" x14ac:dyDescent="0.25">
      <c r="A288" s="18" t="s">
        <v>835</v>
      </c>
      <c r="B288" s="18" t="s">
        <v>393</v>
      </c>
      <c r="C288" s="18" t="s">
        <v>394</v>
      </c>
      <c r="D288" s="18" t="s">
        <v>124</v>
      </c>
      <c r="E288" s="18" t="s">
        <v>124</v>
      </c>
      <c r="F288" s="18" t="s">
        <v>394</v>
      </c>
      <c r="G288" s="18" t="s">
        <v>124</v>
      </c>
    </row>
    <row r="289" spans="1:7" x14ac:dyDescent="0.25">
      <c r="A289" s="18" t="s">
        <v>836</v>
      </c>
      <c r="B289" s="18" t="s">
        <v>393</v>
      </c>
      <c r="C289" s="18" t="s">
        <v>326</v>
      </c>
      <c r="D289" s="18" t="s">
        <v>124</v>
      </c>
      <c r="E289" s="18" t="s">
        <v>124</v>
      </c>
      <c r="F289" s="18" t="s">
        <v>326</v>
      </c>
      <c r="G289" s="18" t="s">
        <v>124</v>
      </c>
    </row>
    <row r="290" spans="1:7" ht="45" x14ac:dyDescent="0.25">
      <c r="A290" s="18" t="s">
        <v>837</v>
      </c>
      <c r="B290" s="18" t="s">
        <v>393</v>
      </c>
      <c r="C290" s="18" t="s">
        <v>335</v>
      </c>
      <c r="D290" s="18" t="s">
        <v>124</v>
      </c>
      <c r="E290" s="18" t="s">
        <v>124</v>
      </c>
      <c r="F290" s="18" t="s">
        <v>335</v>
      </c>
      <c r="G290" s="18" t="s">
        <v>124</v>
      </c>
    </row>
    <row r="291" spans="1:7" ht="45" x14ac:dyDescent="0.25">
      <c r="A291" s="18" t="s">
        <v>838</v>
      </c>
      <c r="B291" s="18" t="s">
        <v>393</v>
      </c>
      <c r="C291" s="18" t="s">
        <v>381</v>
      </c>
      <c r="D291" s="18" t="s">
        <v>124</v>
      </c>
      <c r="E291" s="18" t="s">
        <v>124</v>
      </c>
      <c r="F291" s="18" t="s">
        <v>381</v>
      </c>
      <c r="G291" s="18" t="s">
        <v>124</v>
      </c>
    </row>
    <row r="292" spans="1:7" ht="30" x14ac:dyDescent="0.25">
      <c r="A292" s="18" t="s">
        <v>839</v>
      </c>
      <c r="B292" s="18" t="s">
        <v>393</v>
      </c>
      <c r="C292" s="18" t="s">
        <v>330</v>
      </c>
      <c r="D292" s="18" t="s">
        <v>124</v>
      </c>
      <c r="E292" s="18" t="s">
        <v>124</v>
      </c>
      <c r="F292" s="18" t="s">
        <v>330</v>
      </c>
      <c r="G292" s="18" t="s">
        <v>124</v>
      </c>
    </row>
    <row r="293" spans="1:7" ht="45" x14ac:dyDescent="0.25">
      <c r="A293" s="18" t="s">
        <v>840</v>
      </c>
      <c r="B293" s="18" t="s">
        <v>393</v>
      </c>
      <c r="C293" s="18" t="s">
        <v>395</v>
      </c>
      <c r="D293" s="18" t="s">
        <v>124</v>
      </c>
      <c r="E293" s="18" t="s">
        <v>124</v>
      </c>
      <c r="F293" s="18" t="s">
        <v>395</v>
      </c>
      <c r="G293" s="18" t="s">
        <v>124</v>
      </c>
    </row>
    <row r="294" spans="1:7" x14ac:dyDescent="0.25">
      <c r="A294" s="18" t="s">
        <v>841</v>
      </c>
      <c r="B294" s="18" t="s">
        <v>393</v>
      </c>
      <c r="C294" s="18" t="s">
        <v>396</v>
      </c>
      <c r="D294" s="18" t="s">
        <v>124</v>
      </c>
      <c r="E294" s="18" t="s">
        <v>124</v>
      </c>
      <c r="F294" s="18" t="s">
        <v>396</v>
      </c>
      <c r="G294" s="18" t="s">
        <v>124</v>
      </c>
    </row>
    <row r="295" spans="1:7" x14ac:dyDescent="0.25">
      <c r="A295" s="18" t="s">
        <v>842</v>
      </c>
      <c r="B295" s="18" t="s">
        <v>393</v>
      </c>
      <c r="C295" s="18" t="s">
        <v>314</v>
      </c>
      <c r="D295" s="18" t="s">
        <v>124</v>
      </c>
      <c r="E295" s="18" t="s">
        <v>124</v>
      </c>
      <c r="F295" s="18" t="s">
        <v>314</v>
      </c>
      <c r="G295" s="18" t="s">
        <v>124</v>
      </c>
    </row>
    <row r="296" spans="1:7" x14ac:dyDescent="0.25">
      <c r="A296" s="18" t="s">
        <v>843</v>
      </c>
      <c r="B296" s="18" t="s">
        <v>397</v>
      </c>
      <c r="C296" s="18" t="s">
        <v>398</v>
      </c>
      <c r="D296" s="18" t="s">
        <v>124</v>
      </c>
      <c r="E296" s="18" t="s">
        <v>124</v>
      </c>
      <c r="F296" s="18" t="s">
        <v>398</v>
      </c>
      <c r="G296" s="18" t="s">
        <v>124</v>
      </c>
    </row>
    <row r="297" spans="1:7" x14ac:dyDescent="0.25">
      <c r="A297" s="18" t="s">
        <v>844</v>
      </c>
      <c r="B297" s="18" t="s">
        <v>397</v>
      </c>
      <c r="C297" s="18" t="s">
        <v>367</v>
      </c>
      <c r="D297" s="18" t="s">
        <v>124</v>
      </c>
      <c r="E297" s="18" t="s">
        <v>124</v>
      </c>
      <c r="F297" s="18" t="s">
        <v>367</v>
      </c>
      <c r="G297" s="18" t="s">
        <v>124</v>
      </c>
    </row>
    <row r="298" spans="1:7" ht="30" x14ac:dyDescent="0.25">
      <c r="A298" s="18" t="s">
        <v>845</v>
      </c>
      <c r="B298" s="18" t="s">
        <v>397</v>
      </c>
      <c r="C298" s="18" t="s">
        <v>399</v>
      </c>
      <c r="D298" s="18" t="s">
        <v>124</v>
      </c>
      <c r="E298" s="18" t="s">
        <v>124</v>
      </c>
      <c r="F298" s="18" t="s">
        <v>399</v>
      </c>
      <c r="G298" s="18" t="s">
        <v>124</v>
      </c>
    </row>
    <row r="299" spans="1:7" x14ac:dyDescent="0.25">
      <c r="A299" s="18" t="s">
        <v>846</v>
      </c>
      <c r="B299" s="18" t="s">
        <v>397</v>
      </c>
      <c r="C299" s="18" t="s">
        <v>368</v>
      </c>
      <c r="D299" s="18" t="s">
        <v>124</v>
      </c>
      <c r="E299" s="18" t="s">
        <v>124</v>
      </c>
      <c r="F299" s="18" t="s">
        <v>368</v>
      </c>
      <c r="G299" s="18" t="s">
        <v>124</v>
      </c>
    </row>
    <row r="300" spans="1:7" x14ac:dyDescent="0.25">
      <c r="A300" s="18" t="s">
        <v>847</v>
      </c>
      <c r="B300" s="18" t="s">
        <v>397</v>
      </c>
      <c r="C300" s="18" t="s">
        <v>369</v>
      </c>
      <c r="D300" s="18" t="s">
        <v>124</v>
      </c>
      <c r="E300" s="18" t="s">
        <v>124</v>
      </c>
      <c r="F300" s="18" t="s">
        <v>369</v>
      </c>
      <c r="G300" s="18" t="s">
        <v>124</v>
      </c>
    </row>
    <row r="301" spans="1:7" x14ac:dyDescent="0.25">
      <c r="A301" s="18" t="s">
        <v>848</v>
      </c>
      <c r="B301" s="18" t="s">
        <v>397</v>
      </c>
      <c r="C301" s="18" t="s">
        <v>400</v>
      </c>
      <c r="D301" s="18" t="s">
        <v>124</v>
      </c>
      <c r="E301" s="18" t="s">
        <v>124</v>
      </c>
      <c r="F301" s="18" t="s">
        <v>400</v>
      </c>
      <c r="G301" s="18" t="s">
        <v>124</v>
      </c>
    </row>
    <row r="302" spans="1:7" ht="45" x14ac:dyDescent="0.25">
      <c r="A302" s="18" t="s">
        <v>849</v>
      </c>
      <c r="B302" s="18" t="s">
        <v>397</v>
      </c>
      <c r="C302" s="18" t="s">
        <v>401</v>
      </c>
      <c r="D302" s="18" t="s">
        <v>124</v>
      </c>
      <c r="E302" s="18" t="s">
        <v>124</v>
      </c>
      <c r="F302" s="18" t="s">
        <v>401</v>
      </c>
      <c r="G302" s="18" t="s">
        <v>124</v>
      </c>
    </row>
    <row r="303" spans="1:7" ht="45" x14ac:dyDescent="0.25">
      <c r="A303" s="18" t="s">
        <v>850</v>
      </c>
      <c r="B303" s="18" t="s">
        <v>397</v>
      </c>
      <c r="C303" s="18" t="s">
        <v>402</v>
      </c>
      <c r="D303" s="18" t="s">
        <v>124</v>
      </c>
      <c r="E303" s="18" t="s">
        <v>124</v>
      </c>
      <c r="F303" s="18" t="s">
        <v>402</v>
      </c>
      <c r="G303" s="18" t="s">
        <v>124</v>
      </c>
    </row>
    <row r="304" spans="1:7" x14ac:dyDescent="0.25">
      <c r="A304" s="18" t="s">
        <v>851</v>
      </c>
      <c r="B304" s="18" t="s">
        <v>397</v>
      </c>
      <c r="C304" s="18" t="s">
        <v>314</v>
      </c>
      <c r="D304" s="18" t="s">
        <v>124</v>
      </c>
      <c r="E304" s="18" t="s">
        <v>124</v>
      </c>
      <c r="F304" s="18" t="s">
        <v>314</v>
      </c>
      <c r="G304" s="18" t="s">
        <v>124</v>
      </c>
    </row>
    <row r="305" spans="1:7" ht="30" x14ac:dyDescent="0.25">
      <c r="A305" s="18" t="s">
        <v>852</v>
      </c>
      <c r="B305" s="18" t="s">
        <v>403</v>
      </c>
      <c r="C305" s="18" t="s">
        <v>404</v>
      </c>
      <c r="D305" s="18" t="s">
        <v>124</v>
      </c>
      <c r="E305" s="18" t="s">
        <v>124</v>
      </c>
      <c r="F305" s="18" t="s">
        <v>404</v>
      </c>
      <c r="G305" s="18" t="s">
        <v>124</v>
      </c>
    </row>
    <row r="306" spans="1:7" ht="30" x14ac:dyDescent="0.25">
      <c r="A306" s="18" t="s">
        <v>853</v>
      </c>
      <c r="B306" s="18" t="s">
        <v>403</v>
      </c>
      <c r="C306" s="18" t="s">
        <v>405</v>
      </c>
      <c r="D306" s="18" t="s">
        <v>124</v>
      </c>
      <c r="E306" s="18" t="s">
        <v>124</v>
      </c>
      <c r="F306" s="18" t="s">
        <v>405</v>
      </c>
      <c r="G306" s="18" t="s">
        <v>124</v>
      </c>
    </row>
    <row r="307" spans="1:7" ht="30" x14ac:dyDescent="0.25">
      <c r="A307" s="18" t="s">
        <v>854</v>
      </c>
      <c r="B307" s="18" t="s">
        <v>403</v>
      </c>
      <c r="C307" s="18" t="s">
        <v>406</v>
      </c>
      <c r="D307" s="18" t="s">
        <v>124</v>
      </c>
      <c r="E307" s="18" t="s">
        <v>124</v>
      </c>
      <c r="F307" s="18" t="s">
        <v>406</v>
      </c>
      <c r="G307" s="18" t="s">
        <v>124</v>
      </c>
    </row>
    <row r="308" spans="1:7" ht="45" x14ac:dyDescent="0.25">
      <c r="A308" s="18" t="s">
        <v>855</v>
      </c>
      <c r="B308" s="18" t="s">
        <v>403</v>
      </c>
      <c r="C308" s="18" t="s">
        <v>407</v>
      </c>
      <c r="D308" s="18" t="s">
        <v>124</v>
      </c>
      <c r="E308" s="18" t="s">
        <v>124</v>
      </c>
      <c r="F308" s="18" t="s">
        <v>407</v>
      </c>
      <c r="G308" s="18" t="s">
        <v>124</v>
      </c>
    </row>
    <row r="309" spans="1:7" x14ac:dyDescent="0.25">
      <c r="A309" s="18" t="s">
        <v>856</v>
      </c>
      <c r="B309" s="18" t="s">
        <v>403</v>
      </c>
      <c r="C309" s="18" t="s">
        <v>408</v>
      </c>
      <c r="D309" s="18" t="s">
        <v>124</v>
      </c>
      <c r="E309" s="18" t="s">
        <v>124</v>
      </c>
      <c r="F309" s="18" t="s">
        <v>408</v>
      </c>
      <c r="G309" s="18" t="s">
        <v>124</v>
      </c>
    </row>
    <row r="310" spans="1:7" x14ac:dyDescent="0.25">
      <c r="A310" s="18" t="s">
        <v>857</v>
      </c>
      <c r="B310" s="18" t="s">
        <v>403</v>
      </c>
      <c r="C310" s="18" t="s">
        <v>409</v>
      </c>
      <c r="D310" s="18" t="s">
        <v>124</v>
      </c>
      <c r="E310" s="18" t="s">
        <v>124</v>
      </c>
      <c r="F310" s="18" t="s">
        <v>409</v>
      </c>
      <c r="G310" s="18" t="s">
        <v>124</v>
      </c>
    </row>
    <row r="311" spans="1:7" x14ac:dyDescent="0.25">
      <c r="A311" s="18" t="s">
        <v>858</v>
      </c>
      <c r="B311" s="18" t="s">
        <v>403</v>
      </c>
      <c r="C311" s="18" t="s">
        <v>410</v>
      </c>
      <c r="D311" s="18" t="s">
        <v>124</v>
      </c>
      <c r="E311" s="18" t="s">
        <v>124</v>
      </c>
      <c r="F311" s="18" t="s">
        <v>410</v>
      </c>
      <c r="G311" s="18" t="s">
        <v>124</v>
      </c>
    </row>
    <row r="312" spans="1:7" x14ac:dyDescent="0.25">
      <c r="A312" s="18" t="s">
        <v>859</v>
      </c>
      <c r="B312" s="18" t="s">
        <v>403</v>
      </c>
      <c r="C312" s="18" t="s">
        <v>411</v>
      </c>
      <c r="D312" s="18" t="s">
        <v>124</v>
      </c>
      <c r="E312" s="18" t="s">
        <v>124</v>
      </c>
      <c r="F312" s="18" t="s">
        <v>411</v>
      </c>
      <c r="G312" s="18" t="s">
        <v>124</v>
      </c>
    </row>
    <row r="313" spans="1:7" x14ac:dyDescent="0.25">
      <c r="A313" s="18" t="s">
        <v>860</v>
      </c>
      <c r="B313" s="18" t="s">
        <v>403</v>
      </c>
      <c r="C313" s="18" t="s">
        <v>412</v>
      </c>
      <c r="D313" s="18" t="s">
        <v>124</v>
      </c>
      <c r="E313" s="18" t="s">
        <v>124</v>
      </c>
      <c r="F313" s="18" t="s">
        <v>412</v>
      </c>
      <c r="G313" s="18" t="s">
        <v>124</v>
      </c>
    </row>
    <row r="314" spans="1:7" x14ac:dyDescent="0.25">
      <c r="A314" s="18" t="s">
        <v>861</v>
      </c>
      <c r="B314" s="18" t="s">
        <v>403</v>
      </c>
      <c r="C314" s="18" t="s">
        <v>413</v>
      </c>
      <c r="D314" s="18" t="s">
        <v>124</v>
      </c>
      <c r="E314" s="18" t="s">
        <v>124</v>
      </c>
      <c r="F314" s="18" t="s">
        <v>413</v>
      </c>
      <c r="G314" s="18" t="s">
        <v>124</v>
      </c>
    </row>
    <row r="315" spans="1:7" x14ac:dyDescent="0.25">
      <c r="A315" s="18" t="s">
        <v>862</v>
      </c>
      <c r="B315" s="18" t="s">
        <v>403</v>
      </c>
      <c r="C315" s="18" t="s">
        <v>414</v>
      </c>
      <c r="D315" s="18" t="s">
        <v>124</v>
      </c>
      <c r="E315" s="18" t="s">
        <v>124</v>
      </c>
      <c r="F315" s="18" t="s">
        <v>414</v>
      </c>
      <c r="G315" s="18" t="s">
        <v>124</v>
      </c>
    </row>
    <row r="316" spans="1:7" x14ac:dyDescent="0.25">
      <c r="A316" s="18" t="s">
        <v>863</v>
      </c>
      <c r="B316" s="18" t="s">
        <v>403</v>
      </c>
      <c r="C316" s="18" t="s">
        <v>415</v>
      </c>
      <c r="D316" s="18" t="s">
        <v>124</v>
      </c>
      <c r="E316" s="18" t="s">
        <v>124</v>
      </c>
      <c r="F316" s="18" t="s">
        <v>415</v>
      </c>
      <c r="G316" s="18" t="s">
        <v>124</v>
      </c>
    </row>
    <row r="317" spans="1:7" x14ac:dyDescent="0.25">
      <c r="A317" s="18" t="s">
        <v>864</v>
      </c>
      <c r="B317" s="18" t="s">
        <v>403</v>
      </c>
      <c r="C317" s="18" t="s">
        <v>416</v>
      </c>
      <c r="D317" s="18" t="s">
        <v>124</v>
      </c>
      <c r="E317" s="18" t="s">
        <v>124</v>
      </c>
      <c r="F317" s="18" t="s">
        <v>416</v>
      </c>
      <c r="G317" s="18" t="s">
        <v>124</v>
      </c>
    </row>
    <row r="318" spans="1:7" x14ac:dyDescent="0.25">
      <c r="A318" s="18" t="s">
        <v>865</v>
      </c>
      <c r="B318" s="18" t="s">
        <v>403</v>
      </c>
      <c r="C318" s="18" t="s">
        <v>314</v>
      </c>
      <c r="D318" s="18" t="s">
        <v>124</v>
      </c>
      <c r="E318" s="18" t="s">
        <v>124</v>
      </c>
      <c r="F318" s="18" t="s">
        <v>314</v>
      </c>
      <c r="G318" s="18" t="s">
        <v>124</v>
      </c>
    </row>
    <row r="319" spans="1:7" x14ac:dyDescent="0.25">
      <c r="A319" s="18" t="s">
        <v>866</v>
      </c>
      <c r="B319" s="18" t="s">
        <v>403</v>
      </c>
      <c r="C319" s="18" t="s">
        <v>343</v>
      </c>
      <c r="D319" s="18" t="s">
        <v>124</v>
      </c>
      <c r="E319" s="18" t="s">
        <v>124</v>
      </c>
      <c r="F319" s="18" t="s">
        <v>343</v>
      </c>
      <c r="G319" s="18" t="s">
        <v>124</v>
      </c>
    </row>
    <row r="320" spans="1:7" ht="30" x14ac:dyDescent="0.25">
      <c r="A320" s="18" t="s">
        <v>867</v>
      </c>
      <c r="B320" s="18" t="s">
        <v>403</v>
      </c>
      <c r="C320" s="18" t="s">
        <v>417</v>
      </c>
      <c r="D320" s="18" t="s">
        <v>124</v>
      </c>
      <c r="E320" s="18" t="s">
        <v>124</v>
      </c>
      <c r="F320" s="18" t="s">
        <v>417</v>
      </c>
      <c r="G320" s="18" t="s">
        <v>124</v>
      </c>
    </row>
    <row r="321" spans="1:7" ht="45" x14ac:dyDescent="0.25">
      <c r="A321" s="18" t="s">
        <v>868</v>
      </c>
      <c r="B321" s="18" t="s">
        <v>418</v>
      </c>
      <c r="C321" s="18" t="s">
        <v>419</v>
      </c>
      <c r="D321" s="18" t="s">
        <v>124</v>
      </c>
      <c r="E321" s="18" t="s">
        <v>124</v>
      </c>
      <c r="F321" s="18" t="s">
        <v>419</v>
      </c>
      <c r="G321" s="18" t="s">
        <v>124</v>
      </c>
    </row>
    <row r="322" spans="1:7" ht="30" x14ac:dyDescent="0.25">
      <c r="A322" s="18" t="s">
        <v>869</v>
      </c>
      <c r="B322" s="18" t="s">
        <v>418</v>
      </c>
      <c r="C322" s="18" t="s">
        <v>334</v>
      </c>
      <c r="D322" s="18" t="s">
        <v>124</v>
      </c>
      <c r="E322" s="18" t="s">
        <v>124</v>
      </c>
      <c r="F322" s="18" t="s">
        <v>334</v>
      </c>
      <c r="G322" s="18" t="s">
        <v>124</v>
      </c>
    </row>
    <row r="323" spans="1:7" ht="30" x14ac:dyDescent="0.25">
      <c r="A323" s="18" t="s">
        <v>870</v>
      </c>
      <c r="B323" s="18" t="s">
        <v>418</v>
      </c>
      <c r="C323" s="18" t="s">
        <v>420</v>
      </c>
      <c r="D323" s="18" t="s">
        <v>124</v>
      </c>
      <c r="E323" s="18" t="s">
        <v>124</v>
      </c>
      <c r="F323" s="18" t="s">
        <v>420</v>
      </c>
      <c r="G323" s="18" t="s">
        <v>124</v>
      </c>
    </row>
    <row r="324" spans="1:7" ht="30" x14ac:dyDescent="0.25">
      <c r="A324" s="18" t="s">
        <v>871</v>
      </c>
      <c r="B324" s="18" t="s">
        <v>418</v>
      </c>
      <c r="C324" s="18" t="s">
        <v>210</v>
      </c>
      <c r="D324" s="18" t="s">
        <v>124</v>
      </c>
      <c r="E324" s="18" t="s">
        <v>124</v>
      </c>
      <c r="F324" s="18" t="s">
        <v>210</v>
      </c>
      <c r="G324" s="18" t="s">
        <v>124</v>
      </c>
    </row>
    <row r="325" spans="1:7" ht="30" x14ac:dyDescent="0.25">
      <c r="A325" s="18" t="s">
        <v>872</v>
      </c>
      <c r="B325" s="18" t="s">
        <v>418</v>
      </c>
      <c r="C325" s="18" t="s">
        <v>421</v>
      </c>
      <c r="D325" s="18" t="s">
        <v>124</v>
      </c>
      <c r="E325" s="18" t="s">
        <v>124</v>
      </c>
      <c r="F325" s="18" t="s">
        <v>421</v>
      </c>
      <c r="G325" s="18" t="s">
        <v>124</v>
      </c>
    </row>
    <row r="326" spans="1:7" ht="30" x14ac:dyDescent="0.25">
      <c r="A326" s="18" t="s">
        <v>873</v>
      </c>
      <c r="B326" s="18" t="s">
        <v>418</v>
      </c>
      <c r="C326" s="18" t="s">
        <v>422</v>
      </c>
      <c r="D326" s="18" t="s">
        <v>124</v>
      </c>
      <c r="E326" s="18" t="s">
        <v>124</v>
      </c>
      <c r="F326" s="18" t="s">
        <v>422</v>
      </c>
      <c r="G326" s="18" t="s">
        <v>124</v>
      </c>
    </row>
    <row r="327" spans="1:7" ht="30" x14ac:dyDescent="0.25">
      <c r="A327" s="18" t="s">
        <v>874</v>
      </c>
      <c r="B327" s="18" t="s">
        <v>418</v>
      </c>
      <c r="C327" s="18" t="s">
        <v>423</v>
      </c>
      <c r="D327" s="18" t="s">
        <v>124</v>
      </c>
      <c r="E327" s="18" t="s">
        <v>124</v>
      </c>
      <c r="F327" s="18" t="s">
        <v>423</v>
      </c>
      <c r="G327" s="18" t="s">
        <v>124</v>
      </c>
    </row>
    <row r="328" spans="1:7" ht="30" x14ac:dyDescent="0.25">
      <c r="A328" s="18" t="s">
        <v>875</v>
      </c>
      <c r="B328" s="18" t="s">
        <v>418</v>
      </c>
      <c r="C328" s="18" t="s">
        <v>424</v>
      </c>
      <c r="D328" s="18" t="s">
        <v>124</v>
      </c>
      <c r="E328" s="18" t="s">
        <v>124</v>
      </c>
      <c r="F328" s="18" t="s">
        <v>424</v>
      </c>
      <c r="G328" s="18" t="s">
        <v>124</v>
      </c>
    </row>
    <row r="329" spans="1:7" ht="30" x14ac:dyDescent="0.25">
      <c r="A329" s="18" t="s">
        <v>876</v>
      </c>
      <c r="B329" s="18" t="s">
        <v>418</v>
      </c>
      <c r="C329" s="18" t="s">
        <v>277</v>
      </c>
      <c r="D329" s="18" t="s">
        <v>124</v>
      </c>
      <c r="E329" s="18" t="s">
        <v>124</v>
      </c>
      <c r="F329" s="18" t="s">
        <v>277</v>
      </c>
      <c r="G329" s="18" t="s">
        <v>124</v>
      </c>
    </row>
    <row r="330" spans="1:7" ht="45" x14ac:dyDescent="0.25">
      <c r="A330" s="18" t="s">
        <v>877</v>
      </c>
      <c r="B330" s="18" t="s">
        <v>418</v>
      </c>
      <c r="C330" s="18" t="s">
        <v>335</v>
      </c>
      <c r="D330" s="18" t="s">
        <v>124</v>
      </c>
      <c r="E330" s="18" t="s">
        <v>124</v>
      </c>
      <c r="F330" s="18" t="s">
        <v>335</v>
      </c>
      <c r="G330" s="18" t="s">
        <v>124</v>
      </c>
    </row>
    <row r="331" spans="1:7" ht="45" x14ac:dyDescent="0.25">
      <c r="A331" s="18" t="s">
        <v>878</v>
      </c>
      <c r="B331" s="18" t="s">
        <v>418</v>
      </c>
      <c r="C331" s="18" t="s">
        <v>381</v>
      </c>
      <c r="D331" s="18" t="s">
        <v>124</v>
      </c>
      <c r="E331" s="18" t="s">
        <v>124</v>
      </c>
      <c r="F331" s="18" t="s">
        <v>381</v>
      </c>
      <c r="G331" s="18" t="s">
        <v>124</v>
      </c>
    </row>
    <row r="332" spans="1:7" ht="30" x14ac:dyDescent="0.25">
      <c r="A332" s="18" t="s">
        <v>879</v>
      </c>
      <c r="B332" s="18" t="s">
        <v>418</v>
      </c>
      <c r="C332" s="18" t="s">
        <v>330</v>
      </c>
      <c r="D332" s="18" t="s">
        <v>124</v>
      </c>
      <c r="E332" s="18" t="s">
        <v>124</v>
      </c>
      <c r="F332" s="18" t="s">
        <v>330</v>
      </c>
      <c r="G332" s="18" t="s">
        <v>124</v>
      </c>
    </row>
    <row r="333" spans="1:7" ht="45" x14ac:dyDescent="0.25">
      <c r="A333" s="18" t="s">
        <v>880</v>
      </c>
      <c r="B333" s="18" t="s">
        <v>418</v>
      </c>
      <c r="C333" s="18" t="s">
        <v>395</v>
      </c>
      <c r="D333" s="18" t="s">
        <v>124</v>
      </c>
      <c r="E333" s="18" t="s">
        <v>124</v>
      </c>
      <c r="F333" s="18" t="s">
        <v>395</v>
      </c>
      <c r="G333" s="18" t="s">
        <v>124</v>
      </c>
    </row>
    <row r="334" spans="1:7" ht="30" x14ac:dyDescent="0.25">
      <c r="A334" s="18" t="s">
        <v>881</v>
      </c>
      <c r="B334" s="18" t="s">
        <v>418</v>
      </c>
      <c r="C334" s="18" t="s">
        <v>314</v>
      </c>
      <c r="D334" s="18" t="s">
        <v>124</v>
      </c>
      <c r="E334" s="18" t="s">
        <v>124</v>
      </c>
      <c r="F334" s="18" t="s">
        <v>314</v>
      </c>
      <c r="G334" s="18" t="s">
        <v>124</v>
      </c>
    </row>
    <row r="335" spans="1:7" ht="45" x14ac:dyDescent="0.25">
      <c r="A335" s="18" t="s">
        <v>882</v>
      </c>
      <c r="B335" s="18" t="s">
        <v>425</v>
      </c>
      <c r="C335" s="18" t="s">
        <v>426</v>
      </c>
      <c r="D335" s="18" t="s">
        <v>124</v>
      </c>
      <c r="E335" s="18" t="s">
        <v>124</v>
      </c>
      <c r="F335" s="18" t="s">
        <v>426</v>
      </c>
      <c r="G335" s="18" t="s">
        <v>124</v>
      </c>
    </row>
    <row r="336" spans="1:7" x14ac:dyDescent="0.25">
      <c r="A336" s="18" t="s">
        <v>883</v>
      </c>
      <c r="B336" s="18" t="s">
        <v>425</v>
      </c>
      <c r="C336" s="18" t="s">
        <v>427</v>
      </c>
      <c r="D336" s="18" t="s">
        <v>124</v>
      </c>
      <c r="E336" s="18" t="s">
        <v>124</v>
      </c>
      <c r="F336" s="18" t="s">
        <v>427</v>
      </c>
      <c r="G336" s="18" t="s">
        <v>124</v>
      </c>
    </row>
    <row r="337" spans="1:7" x14ac:dyDescent="0.25">
      <c r="A337" s="18" t="s">
        <v>884</v>
      </c>
      <c r="B337" s="18" t="s">
        <v>425</v>
      </c>
      <c r="C337" s="18" t="s">
        <v>428</v>
      </c>
      <c r="D337" s="18" t="s">
        <v>124</v>
      </c>
      <c r="E337" s="18" t="s">
        <v>124</v>
      </c>
      <c r="F337" s="18" t="s">
        <v>428</v>
      </c>
      <c r="G337" s="18" t="s">
        <v>124</v>
      </c>
    </row>
    <row r="338" spans="1:7" x14ac:dyDescent="0.25">
      <c r="A338" s="18" t="s">
        <v>885</v>
      </c>
      <c r="B338" s="18" t="s">
        <v>425</v>
      </c>
      <c r="C338" s="18" t="s">
        <v>429</v>
      </c>
      <c r="D338" s="18" t="s">
        <v>124</v>
      </c>
      <c r="E338" s="18" t="s">
        <v>124</v>
      </c>
      <c r="F338" s="18" t="s">
        <v>429</v>
      </c>
      <c r="G338" s="18" t="s">
        <v>124</v>
      </c>
    </row>
    <row r="339" spans="1:7" x14ac:dyDescent="0.25">
      <c r="A339" s="18" t="s">
        <v>886</v>
      </c>
      <c r="B339" s="18" t="s">
        <v>425</v>
      </c>
      <c r="C339" s="18" t="s">
        <v>345</v>
      </c>
      <c r="D339" s="18" t="s">
        <v>124</v>
      </c>
      <c r="E339" s="18" t="s">
        <v>124</v>
      </c>
      <c r="F339" s="18" t="s">
        <v>345</v>
      </c>
      <c r="G339" s="18" t="s">
        <v>124</v>
      </c>
    </row>
    <row r="340" spans="1:7" x14ac:dyDescent="0.25">
      <c r="A340" s="18" t="s">
        <v>887</v>
      </c>
      <c r="B340" s="18" t="s">
        <v>425</v>
      </c>
      <c r="C340" s="18" t="s">
        <v>430</v>
      </c>
      <c r="D340" s="18" t="s">
        <v>124</v>
      </c>
      <c r="E340" s="18" t="s">
        <v>124</v>
      </c>
      <c r="F340" s="18" t="s">
        <v>430</v>
      </c>
      <c r="G340" s="18" t="s">
        <v>124</v>
      </c>
    </row>
    <row r="341" spans="1:7" x14ac:dyDescent="0.25">
      <c r="A341" s="18" t="s">
        <v>888</v>
      </c>
      <c r="B341" s="18" t="s">
        <v>431</v>
      </c>
      <c r="C341" s="18" t="s">
        <v>398</v>
      </c>
      <c r="D341" s="18" t="s">
        <v>124</v>
      </c>
      <c r="E341" s="18" t="s">
        <v>124</v>
      </c>
      <c r="F341" s="18" t="s">
        <v>398</v>
      </c>
      <c r="G341" s="18" t="s">
        <v>124</v>
      </c>
    </row>
    <row r="342" spans="1:7" ht="30" x14ac:dyDescent="0.25">
      <c r="A342" s="18" t="s">
        <v>889</v>
      </c>
      <c r="B342" s="18" t="s">
        <v>431</v>
      </c>
      <c r="C342" s="18" t="s">
        <v>432</v>
      </c>
      <c r="D342" s="18" t="s">
        <v>124</v>
      </c>
      <c r="E342" s="18" t="s">
        <v>124</v>
      </c>
      <c r="F342" s="18" t="s">
        <v>432</v>
      </c>
      <c r="G342" s="18" t="s">
        <v>124</v>
      </c>
    </row>
    <row r="343" spans="1:7" ht="30" x14ac:dyDescent="0.25">
      <c r="A343" s="18" t="s">
        <v>890</v>
      </c>
      <c r="B343" s="18" t="s">
        <v>431</v>
      </c>
      <c r="C343" s="18" t="s">
        <v>433</v>
      </c>
      <c r="D343" s="18" t="s">
        <v>124</v>
      </c>
      <c r="E343" s="18" t="s">
        <v>124</v>
      </c>
      <c r="F343" s="18" t="s">
        <v>433</v>
      </c>
      <c r="G343" s="18" t="s">
        <v>124</v>
      </c>
    </row>
    <row r="344" spans="1:7" x14ac:dyDescent="0.25">
      <c r="A344" s="18" t="s">
        <v>891</v>
      </c>
      <c r="B344" s="18" t="s">
        <v>431</v>
      </c>
      <c r="C344" s="18" t="s">
        <v>368</v>
      </c>
      <c r="D344" s="18" t="s">
        <v>124</v>
      </c>
      <c r="E344" s="18" t="s">
        <v>124</v>
      </c>
      <c r="F344" s="18" t="s">
        <v>368</v>
      </c>
      <c r="G344" s="18" t="s">
        <v>124</v>
      </c>
    </row>
    <row r="345" spans="1:7" x14ac:dyDescent="0.25">
      <c r="A345" s="18" t="s">
        <v>892</v>
      </c>
      <c r="B345" s="18" t="s">
        <v>431</v>
      </c>
      <c r="C345" s="18" t="s">
        <v>369</v>
      </c>
      <c r="D345" s="18" t="s">
        <v>124</v>
      </c>
      <c r="E345" s="18" t="s">
        <v>124</v>
      </c>
      <c r="F345" s="18" t="s">
        <v>369</v>
      </c>
      <c r="G345" s="18" t="s">
        <v>124</v>
      </c>
    </row>
    <row r="346" spans="1:7" ht="30" x14ac:dyDescent="0.25">
      <c r="A346" s="18" t="s">
        <v>893</v>
      </c>
      <c r="B346" s="18" t="s">
        <v>431</v>
      </c>
      <c r="C346" s="18" t="s">
        <v>434</v>
      </c>
      <c r="D346" s="18" t="s">
        <v>124</v>
      </c>
      <c r="E346" s="18" t="s">
        <v>124</v>
      </c>
      <c r="F346" s="18" t="s">
        <v>434</v>
      </c>
      <c r="G346" s="18" t="s">
        <v>124</v>
      </c>
    </row>
    <row r="347" spans="1:7" x14ac:dyDescent="0.25">
      <c r="A347" s="18" t="s">
        <v>894</v>
      </c>
      <c r="B347" s="18" t="s">
        <v>431</v>
      </c>
      <c r="C347" s="18" t="s">
        <v>435</v>
      </c>
      <c r="D347" s="18" t="s">
        <v>124</v>
      </c>
      <c r="E347" s="18" t="s">
        <v>124</v>
      </c>
      <c r="F347" s="18" t="s">
        <v>435</v>
      </c>
      <c r="G347" s="18" t="s">
        <v>124</v>
      </c>
    </row>
    <row r="348" spans="1:7" x14ac:dyDescent="0.25">
      <c r="A348" s="18" t="s">
        <v>895</v>
      </c>
      <c r="B348" s="18" t="s">
        <v>431</v>
      </c>
      <c r="C348" s="18" t="s">
        <v>375</v>
      </c>
      <c r="D348" s="18" t="s">
        <v>124</v>
      </c>
      <c r="E348" s="18" t="s">
        <v>124</v>
      </c>
      <c r="F348" s="18" t="s">
        <v>375</v>
      </c>
      <c r="G348" s="18" t="s">
        <v>124</v>
      </c>
    </row>
    <row r="349" spans="1:7" x14ac:dyDescent="0.25">
      <c r="A349" s="18" t="s">
        <v>896</v>
      </c>
      <c r="B349" s="18" t="s">
        <v>431</v>
      </c>
      <c r="C349" s="18" t="s">
        <v>422</v>
      </c>
      <c r="D349" s="18" t="s">
        <v>124</v>
      </c>
      <c r="E349" s="18" t="s">
        <v>124</v>
      </c>
      <c r="F349" s="18" t="s">
        <v>422</v>
      </c>
      <c r="G349" s="18" t="s">
        <v>124</v>
      </c>
    </row>
    <row r="350" spans="1:7" x14ac:dyDescent="0.25">
      <c r="A350" s="18" t="s">
        <v>897</v>
      </c>
      <c r="B350" s="18" t="s">
        <v>431</v>
      </c>
      <c r="C350" s="18" t="s">
        <v>423</v>
      </c>
      <c r="D350" s="18" t="s">
        <v>124</v>
      </c>
      <c r="E350" s="18" t="s">
        <v>124</v>
      </c>
      <c r="F350" s="18" t="s">
        <v>423</v>
      </c>
      <c r="G350" s="18" t="s">
        <v>124</v>
      </c>
    </row>
    <row r="351" spans="1:7" ht="30" x14ac:dyDescent="0.25">
      <c r="A351" s="18" t="s">
        <v>898</v>
      </c>
      <c r="B351" s="18" t="s">
        <v>431</v>
      </c>
      <c r="C351" s="18" t="s">
        <v>436</v>
      </c>
      <c r="D351" s="18" t="s">
        <v>124</v>
      </c>
      <c r="E351" s="18" t="s">
        <v>124</v>
      </c>
      <c r="F351" s="18" t="s">
        <v>436</v>
      </c>
      <c r="G351" s="18" t="s">
        <v>124</v>
      </c>
    </row>
    <row r="352" spans="1:7" x14ac:dyDescent="0.25">
      <c r="A352" s="18" t="s">
        <v>899</v>
      </c>
      <c r="B352" s="18" t="s">
        <v>431</v>
      </c>
      <c r="C352" s="18" t="s">
        <v>314</v>
      </c>
      <c r="D352" s="18" t="s">
        <v>124</v>
      </c>
      <c r="E352" s="18" t="s">
        <v>124</v>
      </c>
      <c r="F352" s="18" t="s">
        <v>314</v>
      </c>
      <c r="G352" s="18" t="s">
        <v>124</v>
      </c>
    </row>
    <row r="353" spans="1:7" x14ac:dyDescent="0.25">
      <c r="A353" s="18" t="s">
        <v>900</v>
      </c>
      <c r="B353" s="18" t="s">
        <v>437</v>
      </c>
      <c r="C353" s="18" t="s">
        <v>351</v>
      </c>
      <c r="D353" s="18" t="s">
        <v>124</v>
      </c>
      <c r="E353" s="18" t="s">
        <v>124</v>
      </c>
      <c r="F353" s="18" t="s">
        <v>351</v>
      </c>
      <c r="G353" s="18" t="s">
        <v>124</v>
      </c>
    </row>
    <row r="354" spans="1:7" x14ac:dyDescent="0.25">
      <c r="A354" s="18" t="s">
        <v>901</v>
      </c>
      <c r="B354" s="18" t="s">
        <v>437</v>
      </c>
      <c r="C354" s="18" t="s">
        <v>351</v>
      </c>
      <c r="D354" s="18" t="s">
        <v>124</v>
      </c>
      <c r="E354" s="18" t="s">
        <v>124</v>
      </c>
      <c r="F354" s="18" t="s">
        <v>351</v>
      </c>
      <c r="G354" s="18" t="s">
        <v>124</v>
      </c>
    </row>
    <row r="355" spans="1:7" x14ac:dyDescent="0.25">
      <c r="A355" s="18" t="s">
        <v>902</v>
      </c>
      <c r="B355" s="18" t="s">
        <v>437</v>
      </c>
      <c r="C355" s="18" t="s">
        <v>438</v>
      </c>
      <c r="D355" s="18" t="s">
        <v>124</v>
      </c>
      <c r="E355" s="18" t="s">
        <v>124</v>
      </c>
      <c r="F355" s="18" t="s">
        <v>438</v>
      </c>
      <c r="G355" s="18" t="s">
        <v>124</v>
      </c>
    </row>
    <row r="356" spans="1:7" ht="30" x14ac:dyDescent="0.25">
      <c r="A356" s="18" t="s">
        <v>903</v>
      </c>
      <c r="B356" s="18" t="s">
        <v>437</v>
      </c>
      <c r="C356" s="18" t="s">
        <v>439</v>
      </c>
      <c r="D356" s="18" t="s">
        <v>124</v>
      </c>
      <c r="E356" s="18" t="s">
        <v>124</v>
      </c>
      <c r="F356" s="18" t="s">
        <v>439</v>
      </c>
      <c r="G356" s="18" t="s">
        <v>124</v>
      </c>
    </row>
    <row r="357" spans="1:7" ht="30" x14ac:dyDescent="0.25">
      <c r="A357" s="18" t="s">
        <v>904</v>
      </c>
      <c r="B357" s="18" t="s">
        <v>449</v>
      </c>
      <c r="C357" s="18" t="s">
        <v>450</v>
      </c>
      <c r="D357" s="18" t="s">
        <v>124</v>
      </c>
      <c r="E357" s="18" t="s">
        <v>124</v>
      </c>
      <c r="F357" s="18" t="s">
        <v>450</v>
      </c>
      <c r="G357" s="18" t="s">
        <v>124</v>
      </c>
    </row>
    <row r="358" spans="1:7" x14ac:dyDescent="0.25">
      <c r="A358" s="18" t="s">
        <v>905</v>
      </c>
      <c r="B358" s="18" t="s">
        <v>449</v>
      </c>
      <c r="C358" s="18" t="s">
        <v>451</v>
      </c>
      <c r="D358" s="18" t="s">
        <v>124</v>
      </c>
      <c r="E358" s="18" t="s">
        <v>124</v>
      </c>
      <c r="F358" s="18" t="s">
        <v>451</v>
      </c>
      <c r="G358" s="18" t="s">
        <v>124</v>
      </c>
    </row>
    <row r="359" spans="1:7" x14ac:dyDescent="0.25">
      <c r="A359" s="18" t="s">
        <v>906</v>
      </c>
      <c r="B359" s="18" t="s">
        <v>449</v>
      </c>
      <c r="C359" s="18" t="s">
        <v>368</v>
      </c>
      <c r="D359" s="18" t="s">
        <v>124</v>
      </c>
      <c r="E359" s="18" t="s">
        <v>124</v>
      </c>
      <c r="F359" s="18" t="s">
        <v>368</v>
      </c>
      <c r="G359" s="18" t="s">
        <v>124</v>
      </c>
    </row>
    <row r="360" spans="1:7" x14ac:dyDescent="0.25">
      <c r="A360" s="18" t="s">
        <v>907</v>
      </c>
      <c r="B360" s="18" t="s">
        <v>449</v>
      </c>
      <c r="C360" s="18" t="s">
        <v>452</v>
      </c>
      <c r="D360" s="18" t="s">
        <v>124</v>
      </c>
      <c r="E360" s="18" t="s">
        <v>124</v>
      </c>
      <c r="F360" s="18" t="s">
        <v>452</v>
      </c>
      <c r="G360" s="18" t="s">
        <v>124</v>
      </c>
    </row>
    <row r="361" spans="1:7" x14ac:dyDescent="0.25">
      <c r="A361" s="18" t="s">
        <v>908</v>
      </c>
      <c r="B361" s="18" t="s">
        <v>449</v>
      </c>
      <c r="C361" s="18" t="s">
        <v>453</v>
      </c>
      <c r="D361" s="18" t="s">
        <v>124</v>
      </c>
      <c r="E361" s="18" t="s">
        <v>124</v>
      </c>
      <c r="F361" s="18" t="s">
        <v>453</v>
      </c>
      <c r="G361" s="18" t="s">
        <v>124</v>
      </c>
    </row>
    <row r="362" spans="1:7" x14ac:dyDescent="0.25">
      <c r="A362" s="18" t="s">
        <v>909</v>
      </c>
      <c r="B362" s="18" t="s">
        <v>449</v>
      </c>
      <c r="C362" s="18" t="s">
        <v>454</v>
      </c>
      <c r="D362" s="18" t="s">
        <v>124</v>
      </c>
      <c r="E362" s="18" t="s">
        <v>124</v>
      </c>
      <c r="F362" s="18" t="s">
        <v>454</v>
      </c>
      <c r="G362" s="18" t="s">
        <v>124</v>
      </c>
    </row>
    <row r="363" spans="1:7" x14ac:dyDescent="0.25">
      <c r="A363" s="18" t="s">
        <v>910</v>
      </c>
      <c r="B363" s="18" t="s">
        <v>449</v>
      </c>
      <c r="C363" s="18" t="s">
        <v>455</v>
      </c>
      <c r="D363" s="18" t="s">
        <v>124</v>
      </c>
      <c r="E363" s="18" t="s">
        <v>124</v>
      </c>
      <c r="F363" s="18" t="s">
        <v>455</v>
      </c>
      <c r="G363" s="18" t="s">
        <v>124</v>
      </c>
    </row>
    <row r="364" spans="1:7" x14ac:dyDescent="0.25">
      <c r="A364" s="18" t="s">
        <v>911</v>
      </c>
      <c r="B364" s="18" t="s">
        <v>449</v>
      </c>
      <c r="C364" s="18" t="s">
        <v>456</v>
      </c>
      <c r="D364" s="18" t="s">
        <v>124</v>
      </c>
      <c r="E364" s="18" t="s">
        <v>124</v>
      </c>
      <c r="F364" s="18" t="s">
        <v>456</v>
      </c>
      <c r="G364" s="18" t="s">
        <v>124</v>
      </c>
    </row>
    <row r="365" spans="1:7" ht="90" x14ac:dyDescent="0.25">
      <c r="A365" s="18" t="s">
        <v>912</v>
      </c>
      <c r="B365" s="18" t="s">
        <v>449</v>
      </c>
      <c r="C365" s="18" t="s">
        <v>457</v>
      </c>
      <c r="D365" s="18" t="s">
        <v>124</v>
      </c>
      <c r="E365" s="18" t="s">
        <v>124</v>
      </c>
      <c r="F365" s="18" t="s">
        <v>457</v>
      </c>
      <c r="G365" s="18" t="s">
        <v>124</v>
      </c>
    </row>
    <row r="366" spans="1:7" x14ac:dyDescent="0.25">
      <c r="A366" s="18" t="s">
        <v>913</v>
      </c>
      <c r="B366" s="18" t="s">
        <v>449</v>
      </c>
      <c r="C366" s="18" t="s">
        <v>458</v>
      </c>
      <c r="D366" s="18" t="s">
        <v>124</v>
      </c>
      <c r="E366" s="18" t="s">
        <v>124</v>
      </c>
      <c r="F366" s="18" t="s">
        <v>458</v>
      </c>
      <c r="G366" s="18" t="s">
        <v>124</v>
      </c>
    </row>
    <row r="367" spans="1:7" ht="30" x14ac:dyDescent="0.25">
      <c r="A367" s="18" t="s">
        <v>914</v>
      </c>
      <c r="B367" s="18" t="s">
        <v>449</v>
      </c>
      <c r="C367" s="18" t="s">
        <v>459</v>
      </c>
      <c r="D367" s="18" t="s">
        <v>124</v>
      </c>
      <c r="E367" s="18" t="s">
        <v>124</v>
      </c>
      <c r="F367" s="18" t="s">
        <v>459</v>
      </c>
      <c r="G367" s="18" t="s">
        <v>124</v>
      </c>
    </row>
    <row r="368" spans="1:7" x14ac:dyDescent="0.25">
      <c r="A368" s="18" t="s">
        <v>915</v>
      </c>
      <c r="B368" s="18" t="s">
        <v>449</v>
      </c>
      <c r="C368" s="18" t="s">
        <v>423</v>
      </c>
      <c r="D368" s="18" t="s">
        <v>124</v>
      </c>
      <c r="E368" s="18" t="s">
        <v>124</v>
      </c>
      <c r="F368" s="18" t="s">
        <v>423</v>
      </c>
      <c r="G368" s="18" t="s">
        <v>124</v>
      </c>
    </row>
    <row r="369" spans="1:7" x14ac:dyDescent="0.25">
      <c r="A369" s="18" t="s">
        <v>916</v>
      </c>
      <c r="B369" s="18" t="s">
        <v>449</v>
      </c>
      <c r="C369" s="18" t="s">
        <v>460</v>
      </c>
      <c r="D369" s="18" t="s">
        <v>124</v>
      </c>
      <c r="E369" s="18" t="s">
        <v>124</v>
      </c>
      <c r="F369" s="18" t="s">
        <v>460</v>
      </c>
      <c r="G369" s="18" t="s">
        <v>124</v>
      </c>
    </row>
    <row r="370" spans="1:7" x14ac:dyDescent="0.25">
      <c r="A370" s="18" t="s">
        <v>917</v>
      </c>
      <c r="B370" s="18" t="s">
        <v>449</v>
      </c>
      <c r="C370" s="18" t="s">
        <v>461</v>
      </c>
      <c r="D370" s="18" t="s">
        <v>124</v>
      </c>
      <c r="E370" s="18" t="s">
        <v>124</v>
      </c>
      <c r="F370" s="18" t="s">
        <v>461</v>
      </c>
      <c r="G370" s="18" t="s">
        <v>124</v>
      </c>
    </row>
    <row r="371" spans="1:7" ht="30" x14ac:dyDescent="0.25">
      <c r="A371" s="18" t="s">
        <v>918</v>
      </c>
      <c r="B371" s="18" t="s">
        <v>449</v>
      </c>
      <c r="C371" s="18" t="s">
        <v>462</v>
      </c>
      <c r="D371" s="18" t="s">
        <v>124</v>
      </c>
      <c r="E371" s="18" t="s">
        <v>124</v>
      </c>
      <c r="F371" s="18" t="s">
        <v>462</v>
      </c>
      <c r="G371" s="18" t="s">
        <v>124</v>
      </c>
    </row>
    <row r="372" spans="1:7" x14ac:dyDescent="0.25">
      <c r="A372" s="18" t="s">
        <v>919</v>
      </c>
      <c r="B372" s="18" t="s">
        <v>449</v>
      </c>
      <c r="C372" s="18" t="s">
        <v>463</v>
      </c>
      <c r="D372" s="18" t="s">
        <v>124</v>
      </c>
      <c r="E372" s="18" t="s">
        <v>124</v>
      </c>
      <c r="F372" s="18" t="s">
        <v>463</v>
      </c>
      <c r="G372" s="18" t="s">
        <v>124</v>
      </c>
    </row>
    <row r="373" spans="1:7" x14ac:dyDescent="0.25">
      <c r="A373" s="18" t="s">
        <v>920</v>
      </c>
      <c r="B373" s="18" t="s">
        <v>449</v>
      </c>
      <c r="C373" s="18" t="s">
        <v>464</v>
      </c>
      <c r="D373" s="18" t="s">
        <v>124</v>
      </c>
      <c r="E373" s="18" t="s">
        <v>124</v>
      </c>
      <c r="F373" s="18" t="s">
        <v>464</v>
      </c>
      <c r="G373" s="18" t="s">
        <v>124</v>
      </c>
    </row>
    <row r="374" spans="1:7" ht="30" x14ac:dyDescent="0.25">
      <c r="A374" s="18" t="s">
        <v>921</v>
      </c>
      <c r="B374" s="18" t="s">
        <v>449</v>
      </c>
      <c r="C374" s="18" t="s">
        <v>465</v>
      </c>
      <c r="D374" s="18" t="s">
        <v>124</v>
      </c>
      <c r="E374" s="18" t="s">
        <v>124</v>
      </c>
      <c r="F374" s="18" t="s">
        <v>465</v>
      </c>
      <c r="G374" s="18" t="s">
        <v>124</v>
      </c>
    </row>
    <row r="375" spans="1:7" x14ac:dyDescent="0.25">
      <c r="A375" s="18" t="s">
        <v>922</v>
      </c>
      <c r="B375" s="18" t="s">
        <v>449</v>
      </c>
      <c r="C375" s="18" t="s">
        <v>466</v>
      </c>
      <c r="D375" s="18" t="s">
        <v>124</v>
      </c>
      <c r="E375" s="18" t="s">
        <v>124</v>
      </c>
      <c r="F375" s="18" t="s">
        <v>466</v>
      </c>
      <c r="G375" s="18" t="s">
        <v>124</v>
      </c>
    </row>
    <row r="376" spans="1:7" x14ac:dyDescent="0.25">
      <c r="A376" s="18" t="s">
        <v>923</v>
      </c>
      <c r="B376" s="18" t="s">
        <v>467</v>
      </c>
      <c r="C376" s="18" t="s">
        <v>468</v>
      </c>
      <c r="D376" s="18" t="s">
        <v>124</v>
      </c>
      <c r="E376" s="18" t="s">
        <v>124</v>
      </c>
      <c r="F376" s="18" t="s">
        <v>468</v>
      </c>
      <c r="G376" s="18" t="s">
        <v>124</v>
      </c>
    </row>
    <row r="377" spans="1:7" x14ac:dyDescent="0.25">
      <c r="A377" s="18" t="s">
        <v>924</v>
      </c>
      <c r="B377" s="18" t="s">
        <v>467</v>
      </c>
      <c r="C377" s="18" t="s">
        <v>469</v>
      </c>
      <c r="D377" s="18" t="s">
        <v>124</v>
      </c>
      <c r="E377" s="18" t="s">
        <v>124</v>
      </c>
      <c r="F377" s="18" t="s">
        <v>469</v>
      </c>
      <c r="G377" s="18" t="s">
        <v>124</v>
      </c>
    </row>
    <row r="378" spans="1:7" ht="30" x14ac:dyDescent="0.25">
      <c r="A378" s="18" t="s">
        <v>925</v>
      </c>
      <c r="B378" s="18" t="s">
        <v>467</v>
      </c>
      <c r="C378" s="18" t="s">
        <v>470</v>
      </c>
      <c r="D378" s="18" t="s">
        <v>124</v>
      </c>
      <c r="E378" s="18" t="s">
        <v>124</v>
      </c>
      <c r="F378" s="18" t="s">
        <v>470</v>
      </c>
      <c r="G378" s="18" t="s">
        <v>124</v>
      </c>
    </row>
    <row r="379" spans="1:7" ht="30" x14ac:dyDescent="0.25">
      <c r="A379" s="18" t="s">
        <v>926</v>
      </c>
      <c r="B379" s="18" t="s">
        <v>467</v>
      </c>
      <c r="C379" s="18" t="s">
        <v>471</v>
      </c>
      <c r="D379" s="18" t="s">
        <v>124</v>
      </c>
      <c r="E379" s="18" t="s">
        <v>124</v>
      </c>
      <c r="F379" s="18" t="s">
        <v>471</v>
      </c>
      <c r="G379" s="18" t="s">
        <v>124</v>
      </c>
    </row>
    <row r="380" spans="1:7" ht="30" x14ac:dyDescent="0.25">
      <c r="A380" s="18" t="s">
        <v>927</v>
      </c>
      <c r="B380" s="18" t="s">
        <v>472</v>
      </c>
      <c r="C380" s="18" t="s">
        <v>473</v>
      </c>
      <c r="D380" s="18" t="s">
        <v>124</v>
      </c>
      <c r="E380" s="18" t="s">
        <v>124</v>
      </c>
      <c r="F380" s="18" t="s">
        <v>473</v>
      </c>
      <c r="G380" s="18" t="s">
        <v>124</v>
      </c>
    </row>
    <row r="381" spans="1:7" x14ac:dyDescent="0.25">
      <c r="A381" s="18" t="s">
        <v>928</v>
      </c>
      <c r="B381" s="18" t="s">
        <v>472</v>
      </c>
      <c r="C381" s="18" t="s">
        <v>474</v>
      </c>
      <c r="D381" s="18" t="s">
        <v>124</v>
      </c>
      <c r="E381" s="18" t="s">
        <v>124</v>
      </c>
      <c r="F381" s="18" t="s">
        <v>474</v>
      </c>
      <c r="G381" s="18" t="s">
        <v>124</v>
      </c>
    </row>
    <row r="382" spans="1:7" ht="45" x14ac:dyDescent="0.25">
      <c r="A382" s="18" t="s">
        <v>929</v>
      </c>
      <c r="B382" s="18" t="s">
        <v>483</v>
      </c>
      <c r="C382" s="18" t="s">
        <v>484</v>
      </c>
      <c r="D382" s="18" t="s">
        <v>124</v>
      </c>
      <c r="E382" s="18" t="s">
        <v>124</v>
      </c>
      <c r="F382" s="18" t="s">
        <v>484</v>
      </c>
      <c r="G382" s="18" t="s">
        <v>124</v>
      </c>
    </row>
    <row r="383" spans="1:7" ht="30" x14ac:dyDescent="0.25">
      <c r="A383" s="18" t="s">
        <v>930</v>
      </c>
      <c r="B383" s="18" t="s">
        <v>485</v>
      </c>
      <c r="C383" s="18" t="s">
        <v>486</v>
      </c>
      <c r="D383" s="18" t="s">
        <v>124</v>
      </c>
      <c r="E383" s="18" t="s">
        <v>124</v>
      </c>
      <c r="F383" s="18" t="s">
        <v>486</v>
      </c>
      <c r="G383" s="18" t="s">
        <v>124</v>
      </c>
    </row>
    <row r="384" spans="1:7" ht="30" x14ac:dyDescent="0.25">
      <c r="A384" s="18" t="s">
        <v>931</v>
      </c>
      <c r="B384" s="18" t="s">
        <v>485</v>
      </c>
      <c r="C384" s="18" t="s">
        <v>487</v>
      </c>
      <c r="D384" s="18" t="s">
        <v>124</v>
      </c>
      <c r="E384" s="18" t="s">
        <v>124</v>
      </c>
      <c r="F384" s="18" t="s">
        <v>487</v>
      </c>
      <c r="G384" s="18" t="s">
        <v>124</v>
      </c>
    </row>
    <row r="385" spans="1:7" ht="30" x14ac:dyDescent="0.25">
      <c r="A385" s="18" t="s">
        <v>932</v>
      </c>
      <c r="B385" s="18" t="s">
        <v>485</v>
      </c>
      <c r="C385" s="18" t="s">
        <v>488</v>
      </c>
      <c r="D385" s="18" t="s">
        <v>124</v>
      </c>
      <c r="E385" s="18" t="s">
        <v>124</v>
      </c>
      <c r="F385" s="18" t="s">
        <v>488</v>
      </c>
      <c r="G385" s="18" t="s">
        <v>124</v>
      </c>
    </row>
    <row r="386" spans="1:7" ht="30" x14ac:dyDescent="0.25">
      <c r="A386" s="18" t="s">
        <v>933</v>
      </c>
      <c r="B386" s="18" t="s">
        <v>485</v>
      </c>
      <c r="C386" s="18" t="s">
        <v>489</v>
      </c>
      <c r="D386" s="18" t="s">
        <v>124</v>
      </c>
      <c r="E386" s="18" t="s">
        <v>124</v>
      </c>
      <c r="F386" s="18" t="s">
        <v>489</v>
      </c>
      <c r="G386" s="18" t="s">
        <v>124</v>
      </c>
    </row>
    <row r="387" spans="1:7" ht="30" x14ac:dyDescent="0.25">
      <c r="A387" s="18" t="s">
        <v>934</v>
      </c>
      <c r="B387" s="18" t="s">
        <v>485</v>
      </c>
      <c r="C387" s="18" t="s">
        <v>490</v>
      </c>
      <c r="D387" s="18" t="s">
        <v>124</v>
      </c>
      <c r="E387" s="18" t="s">
        <v>124</v>
      </c>
      <c r="F387" s="18" t="s">
        <v>490</v>
      </c>
      <c r="G387" s="18" t="s">
        <v>124</v>
      </c>
    </row>
    <row r="388" spans="1:7" ht="30" x14ac:dyDescent="0.25">
      <c r="A388" s="18" t="s">
        <v>935</v>
      </c>
      <c r="B388" s="18" t="s">
        <v>485</v>
      </c>
      <c r="C388" s="18" t="s">
        <v>491</v>
      </c>
      <c r="D388" s="18" t="s">
        <v>124</v>
      </c>
      <c r="E388" s="18" t="s">
        <v>124</v>
      </c>
      <c r="F388" s="18" t="s">
        <v>491</v>
      </c>
      <c r="G388" s="18" t="s">
        <v>124</v>
      </c>
    </row>
    <row r="389" spans="1:7" ht="30" x14ac:dyDescent="0.25">
      <c r="A389" s="18" t="s">
        <v>936</v>
      </c>
      <c r="B389" s="18" t="s">
        <v>485</v>
      </c>
      <c r="C389" s="18" t="s">
        <v>492</v>
      </c>
      <c r="D389" s="18" t="s">
        <v>124</v>
      </c>
      <c r="E389" s="18" t="s">
        <v>124</v>
      </c>
      <c r="F389" s="18" t="s">
        <v>492</v>
      </c>
      <c r="G389" s="18" t="s">
        <v>124</v>
      </c>
    </row>
    <row r="390" spans="1:7" ht="30" x14ac:dyDescent="0.25">
      <c r="A390" s="18" t="s">
        <v>937</v>
      </c>
      <c r="B390" s="18" t="s">
        <v>493</v>
      </c>
      <c r="C390" s="18" t="s">
        <v>494</v>
      </c>
      <c r="D390" s="18" t="s">
        <v>124</v>
      </c>
      <c r="E390" s="18" t="s">
        <v>124</v>
      </c>
      <c r="F390" s="18" t="s">
        <v>494</v>
      </c>
      <c r="G390" s="18" t="s">
        <v>124</v>
      </c>
    </row>
    <row r="391" spans="1:7" ht="30" x14ac:dyDescent="0.25">
      <c r="A391" s="18" t="s">
        <v>938</v>
      </c>
      <c r="B391" s="18" t="s">
        <v>493</v>
      </c>
      <c r="C391" s="18" t="s">
        <v>495</v>
      </c>
      <c r="D391" s="18" t="s">
        <v>124</v>
      </c>
      <c r="E391" s="18" t="s">
        <v>124</v>
      </c>
      <c r="F391" s="18" t="s">
        <v>495</v>
      </c>
      <c r="G391" s="18" t="s">
        <v>124</v>
      </c>
    </row>
    <row r="392" spans="1:7" x14ac:dyDescent="0.25">
      <c r="A392" s="18" t="s">
        <v>939</v>
      </c>
      <c r="B392" s="18" t="s">
        <v>496</v>
      </c>
      <c r="C392" s="18" t="s">
        <v>497</v>
      </c>
      <c r="D392" s="18" t="s">
        <v>124</v>
      </c>
      <c r="E392" s="18" t="s">
        <v>124</v>
      </c>
      <c r="F392" s="18" t="s">
        <v>497</v>
      </c>
      <c r="G392" s="18" t="s">
        <v>124</v>
      </c>
    </row>
    <row r="393" spans="1:7" ht="30" x14ac:dyDescent="0.25">
      <c r="A393" s="18" t="s">
        <v>940</v>
      </c>
      <c r="B393" s="18" t="s">
        <v>496</v>
      </c>
      <c r="C393" s="18" t="s">
        <v>498</v>
      </c>
      <c r="D393" s="18" t="s">
        <v>124</v>
      </c>
      <c r="E393" s="18" t="s">
        <v>124</v>
      </c>
      <c r="F393" s="18" t="s">
        <v>498</v>
      </c>
      <c r="G393" s="18" t="s">
        <v>124</v>
      </c>
    </row>
    <row r="394" spans="1:7" ht="30" x14ac:dyDescent="0.25">
      <c r="A394" s="18" t="s">
        <v>941</v>
      </c>
      <c r="B394" s="18" t="s">
        <v>496</v>
      </c>
      <c r="C394" s="18" t="s">
        <v>499</v>
      </c>
      <c r="D394" s="18" t="s">
        <v>124</v>
      </c>
      <c r="E394" s="18" t="s">
        <v>124</v>
      </c>
      <c r="F394" s="18" t="s">
        <v>499</v>
      </c>
      <c r="G394" s="18" t="s">
        <v>124</v>
      </c>
    </row>
    <row r="395" spans="1:7" x14ac:dyDescent="0.25">
      <c r="A395" s="18" t="s">
        <v>942</v>
      </c>
      <c r="B395" s="18" t="s">
        <v>496</v>
      </c>
      <c r="C395" s="18" t="s">
        <v>500</v>
      </c>
      <c r="D395" s="18" t="s">
        <v>124</v>
      </c>
      <c r="E395" s="18" t="s">
        <v>124</v>
      </c>
      <c r="F395" s="18" t="s">
        <v>500</v>
      </c>
      <c r="G395" s="18" t="s">
        <v>124</v>
      </c>
    </row>
    <row r="396" spans="1:7" x14ac:dyDescent="0.25">
      <c r="A396" s="18" t="s">
        <v>943</v>
      </c>
      <c r="B396" s="18" t="s">
        <v>501</v>
      </c>
      <c r="C396" s="18" t="s">
        <v>502</v>
      </c>
      <c r="D396" s="18" t="s">
        <v>124</v>
      </c>
      <c r="E396" s="18" t="s">
        <v>124</v>
      </c>
      <c r="F396" s="18" t="s">
        <v>502</v>
      </c>
      <c r="G396" s="18" t="s">
        <v>124</v>
      </c>
    </row>
    <row r="397" spans="1:7" ht="45" x14ac:dyDescent="0.25">
      <c r="A397" s="18" t="s">
        <v>944</v>
      </c>
      <c r="B397" s="18" t="s">
        <v>501</v>
      </c>
      <c r="C397" s="18" t="s">
        <v>503</v>
      </c>
      <c r="D397" s="18" t="s">
        <v>124</v>
      </c>
      <c r="E397" s="18" t="s">
        <v>124</v>
      </c>
      <c r="F397" s="18" t="s">
        <v>503</v>
      </c>
      <c r="G397" s="18" t="s">
        <v>124</v>
      </c>
    </row>
    <row r="398" spans="1:7" x14ac:dyDescent="0.25">
      <c r="A398" s="18" t="s">
        <v>945</v>
      </c>
      <c r="B398" s="18" t="s">
        <v>501</v>
      </c>
      <c r="C398" s="18" t="s">
        <v>504</v>
      </c>
      <c r="D398" s="18" t="s">
        <v>124</v>
      </c>
      <c r="E398" s="18" t="s">
        <v>124</v>
      </c>
      <c r="F398" s="18" t="s">
        <v>504</v>
      </c>
      <c r="G398" s="18" t="s">
        <v>124</v>
      </c>
    </row>
    <row r="399" spans="1:7" ht="30" x14ac:dyDescent="0.25">
      <c r="A399" s="18" t="s">
        <v>946</v>
      </c>
      <c r="B399" s="18" t="s">
        <v>505</v>
      </c>
      <c r="C399" s="18" t="s">
        <v>506</v>
      </c>
      <c r="D399" s="18" t="s">
        <v>124</v>
      </c>
      <c r="E399" s="18" t="s">
        <v>124</v>
      </c>
      <c r="F399" s="18" t="s">
        <v>506</v>
      </c>
      <c r="G399" s="18" t="s">
        <v>124</v>
      </c>
    </row>
    <row r="400" spans="1:7" ht="30" x14ac:dyDescent="0.25">
      <c r="A400" s="18" t="s">
        <v>947</v>
      </c>
      <c r="B400" s="18" t="s">
        <v>505</v>
      </c>
      <c r="C400" s="18" t="s">
        <v>507</v>
      </c>
      <c r="D400" s="18" t="s">
        <v>124</v>
      </c>
      <c r="E400" s="18" t="s">
        <v>124</v>
      </c>
      <c r="F400" s="18" t="s">
        <v>507</v>
      </c>
      <c r="G400" s="18" t="s">
        <v>124</v>
      </c>
    </row>
    <row r="401" spans="1:7" ht="30" x14ac:dyDescent="0.25">
      <c r="A401" s="18" t="s">
        <v>948</v>
      </c>
      <c r="B401" s="18" t="s">
        <v>505</v>
      </c>
      <c r="C401" s="18" t="s">
        <v>508</v>
      </c>
      <c r="D401" s="18" t="s">
        <v>124</v>
      </c>
      <c r="E401" s="18" t="s">
        <v>124</v>
      </c>
      <c r="F401" s="18" t="s">
        <v>508</v>
      </c>
      <c r="G401" s="18" t="s">
        <v>124</v>
      </c>
    </row>
    <row r="402" spans="1:7" ht="30" x14ac:dyDescent="0.25">
      <c r="A402" s="18" t="s">
        <v>949</v>
      </c>
      <c r="B402" s="18" t="s">
        <v>505</v>
      </c>
      <c r="C402" s="18" t="s">
        <v>509</v>
      </c>
      <c r="D402" s="18" t="s">
        <v>124</v>
      </c>
      <c r="E402" s="18" t="s">
        <v>124</v>
      </c>
      <c r="F402" s="18" t="s">
        <v>509</v>
      </c>
      <c r="G402" s="18" t="s">
        <v>124</v>
      </c>
    </row>
    <row r="403" spans="1:7" ht="30" x14ac:dyDescent="0.25">
      <c r="A403" s="18" t="s">
        <v>950</v>
      </c>
      <c r="B403" s="18" t="s">
        <v>505</v>
      </c>
      <c r="C403" s="18" t="s">
        <v>510</v>
      </c>
      <c r="D403" s="18" t="s">
        <v>124</v>
      </c>
      <c r="E403" s="18" t="s">
        <v>124</v>
      </c>
      <c r="F403" s="18" t="s">
        <v>510</v>
      </c>
      <c r="G403" s="18" t="s">
        <v>124</v>
      </c>
    </row>
    <row r="404" spans="1:7" x14ac:dyDescent="0.25">
      <c r="A404" s="18" t="s">
        <v>951</v>
      </c>
      <c r="B404" s="18" t="s">
        <v>501</v>
      </c>
      <c r="C404" s="18" t="s">
        <v>511</v>
      </c>
      <c r="D404" s="18" t="s">
        <v>124</v>
      </c>
      <c r="E404" s="18" t="s">
        <v>124</v>
      </c>
      <c r="F404" s="18" t="s">
        <v>511</v>
      </c>
      <c r="G404" s="18" t="s">
        <v>124</v>
      </c>
    </row>
    <row r="405" spans="1:7" x14ac:dyDescent="0.25">
      <c r="A405" s="18" t="s">
        <v>952</v>
      </c>
      <c r="B405" s="18" t="s">
        <v>501</v>
      </c>
      <c r="C405" s="18" t="s">
        <v>512</v>
      </c>
      <c r="D405" s="18" t="s">
        <v>124</v>
      </c>
      <c r="E405" s="18" t="s">
        <v>124</v>
      </c>
      <c r="F405" s="18" t="s">
        <v>512</v>
      </c>
      <c r="G405" s="18" t="s">
        <v>124</v>
      </c>
    </row>
    <row r="406" spans="1:7" x14ac:dyDescent="0.25">
      <c r="A406" s="18" t="s">
        <v>953</v>
      </c>
      <c r="B406" s="18" t="s">
        <v>501</v>
      </c>
      <c r="C406" s="18" t="s">
        <v>513</v>
      </c>
      <c r="D406" s="18" t="s">
        <v>124</v>
      </c>
      <c r="E406" s="18" t="s">
        <v>124</v>
      </c>
      <c r="F406" s="18" t="s">
        <v>513</v>
      </c>
      <c r="G406" s="18" t="s">
        <v>124</v>
      </c>
    </row>
    <row r="407" spans="1:7" ht="30" x14ac:dyDescent="0.25">
      <c r="A407" s="18" t="s">
        <v>954</v>
      </c>
      <c r="B407" s="18" t="s">
        <v>501</v>
      </c>
      <c r="C407" s="18" t="s">
        <v>514</v>
      </c>
      <c r="D407" s="18" t="s">
        <v>124</v>
      </c>
      <c r="E407" s="18" t="s">
        <v>124</v>
      </c>
      <c r="F407" s="18" t="s">
        <v>514</v>
      </c>
      <c r="G407" s="18" t="s">
        <v>124</v>
      </c>
    </row>
    <row r="408" spans="1:7" ht="30" x14ac:dyDescent="0.25">
      <c r="A408" s="18" t="s">
        <v>955</v>
      </c>
      <c r="B408" s="18" t="s">
        <v>515</v>
      </c>
      <c r="C408" s="18" t="s">
        <v>516</v>
      </c>
      <c r="D408" s="18" t="s">
        <v>124</v>
      </c>
      <c r="E408" s="18" t="s">
        <v>124</v>
      </c>
      <c r="F408" s="18" t="s">
        <v>516</v>
      </c>
      <c r="G408" s="18" t="s">
        <v>124</v>
      </c>
    </row>
    <row r="409" spans="1:7" ht="60" x14ac:dyDescent="0.25">
      <c r="A409" s="18" t="s">
        <v>956</v>
      </c>
      <c r="B409" s="18" t="s">
        <v>517</v>
      </c>
      <c r="C409" s="18" t="s">
        <v>518</v>
      </c>
      <c r="D409" s="18" t="s">
        <v>124</v>
      </c>
      <c r="E409" s="18" t="s">
        <v>124</v>
      </c>
      <c r="F409" s="18" t="s">
        <v>518</v>
      </c>
      <c r="G409" s="18" t="s">
        <v>124</v>
      </c>
    </row>
    <row r="410" spans="1:7" ht="30" x14ac:dyDescent="0.25">
      <c r="A410" s="18" t="s">
        <v>957</v>
      </c>
      <c r="B410" s="18" t="s">
        <v>517</v>
      </c>
      <c r="C410" s="18" t="s">
        <v>519</v>
      </c>
      <c r="D410" s="18" t="s">
        <v>124</v>
      </c>
      <c r="E410" s="18" t="s">
        <v>124</v>
      </c>
      <c r="F410" s="18" t="s">
        <v>519</v>
      </c>
      <c r="G410" s="18" t="s">
        <v>124</v>
      </c>
    </row>
    <row r="411" spans="1:7" ht="30" x14ac:dyDescent="0.25">
      <c r="A411" s="18" t="s">
        <v>958</v>
      </c>
      <c r="B411" s="18" t="s">
        <v>517</v>
      </c>
      <c r="C411" s="18" t="s">
        <v>520</v>
      </c>
      <c r="D411" s="18" t="s">
        <v>124</v>
      </c>
      <c r="E411" s="18" t="s">
        <v>124</v>
      </c>
      <c r="F411" s="18" t="s">
        <v>520</v>
      </c>
      <c r="G411" s="18" t="s">
        <v>124</v>
      </c>
    </row>
    <row r="412" spans="1:7" ht="30" x14ac:dyDescent="0.25">
      <c r="A412" s="18" t="s">
        <v>959</v>
      </c>
      <c r="B412" s="18" t="s">
        <v>517</v>
      </c>
      <c r="C412" s="18" t="s">
        <v>521</v>
      </c>
      <c r="D412" s="18" t="s">
        <v>124</v>
      </c>
      <c r="E412" s="18" t="s">
        <v>124</v>
      </c>
      <c r="F412" s="18" t="s">
        <v>521</v>
      </c>
      <c r="G412" s="18" t="s">
        <v>124</v>
      </c>
    </row>
    <row r="413" spans="1:7" ht="30" x14ac:dyDescent="0.25">
      <c r="A413" s="18" t="s">
        <v>960</v>
      </c>
      <c r="B413" s="18" t="s">
        <v>517</v>
      </c>
      <c r="C413" s="18" t="s">
        <v>522</v>
      </c>
      <c r="D413" s="18" t="s">
        <v>124</v>
      </c>
      <c r="E413" s="18" t="s">
        <v>124</v>
      </c>
      <c r="F413" s="18" t="s">
        <v>522</v>
      </c>
      <c r="G413" s="18" t="s">
        <v>124</v>
      </c>
    </row>
    <row r="414" spans="1:7" ht="30" x14ac:dyDescent="0.25">
      <c r="A414" s="18" t="s">
        <v>961</v>
      </c>
      <c r="B414" s="18" t="s">
        <v>517</v>
      </c>
      <c r="C414" s="18" t="s">
        <v>523</v>
      </c>
      <c r="D414" s="18" t="s">
        <v>124</v>
      </c>
      <c r="E414" s="18" t="s">
        <v>124</v>
      </c>
      <c r="F414" s="18" t="s">
        <v>523</v>
      </c>
      <c r="G414" s="18" t="s">
        <v>124</v>
      </c>
    </row>
    <row r="415" spans="1:7" ht="30" x14ac:dyDescent="0.25">
      <c r="A415" s="18" t="s">
        <v>962</v>
      </c>
      <c r="B415" s="18" t="s">
        <v>517</v>
      </c>
      <c r="C415" s="18" t="s">
        <v>524</v>
      </c>
      <c r="D415" s="18" t="s">
        <v>124</v>
      </c>
      <c r="E415" s="18" t="s">
        <v>124</v>
      </c>
      <c r="F415" s="18" t="s">
        <v>524</v>
      </c>
      <c r="G415" s="18" t="s">
        <v>124</v>
      </c>
    </row>
    <row r="416" spans="1:7" ht="45" x14ac:dyDescent="0.25">
      <c r="A416" s="18" t="s">
        <v>963</v>
      </c>
      <c r="B416" s="18" t="s">
        <v>517</v>
      </c>
      <c r="C416" s="18" t="s">
        <v>525</v>
      </c>
      <c r="D416" s="18" t="s">
        <v>124</v>
      </c>
      <c r="E416" s="18" t="s">
        <v>124</v>
      </c>
      <c r="F416" s="18" t="s">
        <v>525</v>
      </c>
      <c r="G416" s="18" t="s">
        <v>124</v>
      </c>
    </row>
    <row r="417" spans="1:7" ht="45" x14ac:dyDescent="0.25">
      <c r="A417" s="18" t="s">
        <v>964</v>
      </c>
      <c r="B417" s="18" t="s">
        <v>517</v>
      </c>
      <c r="C417" s="18" t="s">
        <v>526</v>
      </c>
      <c r="D417" s="18" t="s">
        <v>124</v>
      </c>
      <c r="E417" s="18" t="s">
        <v>124</v>
      </c>
      <c r="F417" s="18" t="s">
        <v>526</v>
      </c>
      <c r="G417" s="18" t="s">
        <v>124</v>
      </c>
    </row>
    <row r="418" spans="1:7" ht="30" x14ac:dyDescent="0.25">
      <c r="A418" s="18" t="s">
        <v>965</v>
      </c>
      <c r="B418" s="18" t="s">
        <v>517</v>
      </c>
      <c r="C418" s="18" t="s">
        <v>527</v>
      </c>
      <c r="D418" s="18" t="s">
        <v>124</v>
      </c>
      <c r="E418" s="18" t="s">
        <v>124</v>
      </c>
      <c r="F418" s="18" t="s">
        <v>527</v>
      </c>
      <c r="G418" s="18" t="s">
        <v>124</v>
      </c>
    </row>
    <row r="419" spans="1:7" ht="30" x14ac:dyDescent="0.25">
      <c r="A419" s="18" t="s">
        <v>966</v>
      </c>
      <c r="B419" s="18" t="s">
        <v>517</v>
      </c>
      <c r="C419" s="18" t="s">
        <v>528</v>
      </c>
      <c r="D419" s="18" t="s">
        <v>124</v>
      </c>
      <c r="E419" s="18" t="s">
        <v>124</v>
      </c>
      <c r="F419" s="18" t="s">
        <v>528</v>
      </c>
      <c r="G419" s="18" t="s">
        <v>124</v>
      </c>
    </row>
    <row r="420" spans="1:7" ht="45" x14ac:dyDescent="0.25">
      <c r="A420" s="18" t="s">
        <v>967</v>
      </c>
      <c r="B420" s="18" t="s">
        <v>517</v>
      </c>
      <c r="C420" s="18" t="s">
        <v>529</v>
      </c>
      <c r="D420" s="18" t="s">
        <v>124</v>
      </c>
      <c r="E420" s="18" t="s">
        <v>124</v>
      </c>
      <c r="F420" s="18" t="s">
        <v>529</v>
      </c>
      <c r="G420" s="18" t="s">
        <v>124</v>
      </c>
    </row>
    <row r="421" spans="1:7" ht="30" x14ac:dyDescent="0.25">
      <c r="A421" s="18" t="s">
        <v>968</v>
      </c>
      <c r="B421" s="18" t="s">
        <v>517</v>
      </c>
      <c r="C421" s="18" t="s">
        <v>530</v>
      </c>
      <c r="D421" s="18" t="s">
        <v>124</v>
      </c>
      <c r="E421" s="18" t="s">
        <v>124</v>
      </c>
      <c r="F421" s="18" t="s">
        <v>530</v>
      </c>
      <c r="G421" s="18" t="s">
        <v>124</v>
      </c>
    </row>
    <row r="422" spans="1:7" ht="30" x14ac:dyDescent="0.25">
      <c r="A422" s="18" t="s">
        <v>969</v>
      </c>
      <c r="B422" s="18" t="s">
        <v>517</v>
      </c>
      <c r="C422" s="18" t="s">
        <v>531</v>
      </c>
      <c r="D422" s="18" t="s">
        <v>124</v>
      </c>
      <c r="E422" s="18" t="s">
        <v>124</v>
      </c>
      <c r="F422" s="18" t="s">
        <v>531</v>
      </c>
      <c r="G422" s="18" t="s">
        <v>124</v>
      </c>
    </row>
    <row r="423" spans="1:7" ht="30" x14ac:dyDescent="0.25">
      <c r="A423" s="18" t="s">
        <v>970</v>
      </c>
      <c r="B423" s="18" t="s">
        <v>517</v>
      </c>
      <c r="C423" s="18" t="s">
        <v>532</v>
      </c>
      <c r="D423" s="18" t="s">
        <v>124</v>
      </c>
      <c r="E423" s="18" t="s">
        <v>124</v>
      </c>
      <c r="F423" s="18" t="s">
        <v>532</v>
      </c>
      <c r="G423" s="18" t="s">
        <v>124</v>
      </c>
    </row>
    <row r="424" spans="1:7" ht="30" x14ac:dyDescent="0.25">
      <c r="A424" s="18" t="s">
        <v>971</v>
      </c>
      <c r="B424" s="18" t="s">
        <v>517</v>
      </c>
      <c r="C424" s="18" t="s">
        <v>533</v>
      </c>
      <c r="D424" s="18" t="s">
        <v>124</v>
      </c>
      <c r="E424" s="18" t="s">
        <v>124</v>
      </c>
      <c r="F424" s="18" t="s">
        <v>533</v>
      </c>
      <c r="G424" s="18" t="s">
        <v>124</v>
      </c>
    </row>
    <row r="425" spans="1:7" ht="30" x14ac:dyDescent="0.25">
      <c r="A425" s="18" t="s">
        <v>972</v>
      </c>
      <c r="B425" s="18" t="s">
        <v>517</v>
      </c>
      <c r="C425" s="18" t="s">
        <v>534</v>
      </c>
      <c r="D425" s="18" t="s">
        <v>124</v>
      </c>
      <c r="E425" s="18" t="s">
        <v>124</v>
      </c>
      <c r="F425" s="18" t="s">
        <v>534</v>
      </c>
      <c r="G425" s="18" t="s">
        <v>124</v>
      </c>
    </row>
    <row r="426" spans="1:7" ht="30" x14ac:dyDescent="0.25">
      <c r="A426" s="18" t="s">
        <v>973</v>
      </c>
      <c r="B426" s="18" t="s">
        <v>517</v>
      </c>
      <c r="C426" s="18" t="s">
        <v>535</v>
      </c>
      <c r="D426" s="18" t="s">
        <v>124</v>
      </c>
      <c r="E426" s="18" t="s">
        <v>124</v>
      </c>
      <c r="F426" s="18" t="s">
        <v>535</v>
      </c>
      <c r="G426" s="18" t="s">
        <v>124</v>
      </c>
    </row>
    <row r="427" spans="1:7" ht="30" x14ac:dyDescent="0.25">
      <c r="A427" s="18" t="s">
        <v>974</v>
      </c>
      <c r="B427" s="18" t="s">
        <v>517</v>
      </c>
      <c r="C427" s="18" t="s">
        <v>536</v>
      </c>
      <c r="D427" s="18" t="s">
        <v>124</v>
      </c>
      <c r="E427" s="18" t="s">
        <v>124</v>
      </c>
      <c r="F427" s="18" t="s">
        <v>536</v>
      </c>
      <c r="G427" s="18" t="s">
        <v>124</v>
      </c>
    </row>
    <row r="428" spans="1:7" ht="30" x14ac:dyDescent="0.25">
      <c r="A428" s="18" t="s">
        <v>975</v>
      </c>
      <c r="B428" s="18" t="s">
        <v>517</v>
      </c>
      <c r="C428" s="18" t="s">
        <v>537</v>
      </c>
      <c r="D428" s="18" t="s">
        <v>124</v>
      </c>
      <c r="E428" s="18" t="s">
        <v>124</v>
      </c>
      <c r="F428" s="18" t="s">
        <v>537</v>
      </c>
      <c r="G428" s="18" t="s">
        <v>124</v>
      </c>
    </row>
    <row r="429" spans="1:7" ht="30" x14ac:dyDescent="0.25">
      <c r="A429" s="18" t="s">
        <v>976</v>
      </c>
      <c r="B429" s="18" t="s">
        <v>517</v>
      </c>
      <c r="C429" s="18" t="s">
        <v>538</v>
      </c>
      <c r="D429" s="18" t="s">
        <v>124</v>
      </c>
      <c r="E429" s="18" t="s">
        <v>124</v>
      </c>
      <c r="F429" s="18" t="s">
        <v>538</v>
      </c>
      <c r="G429" s="18" t="s">
        <v>124</v>
      </c>
    </row>
    <row r="430" spans="1:7" ht="30" x14ac:dyDescent="0.25">
      <c r="A430" s="18" t="s">
        <v>977</v>
      </c>
      <c r="B430" s="18" t="s">
        <v>539</v>
      </c>
      <c r="C430" s="18" t="s">
        <v>540</v>
      </c>
      <c r="D430" s="18" t="s">
        <v>124</v>
      </c>
      <c r="E430" s="18" t="s">
        <v>124</v>
      </c>
      <c r="F430" s="18" t="s">
        <v>540</v>
      </c>
      <c r="G430" s="18" t="s">
        <v>124</v>
      </c>
    </row>
    <row r="431" spans="1:7" ht="30" x14ac:dyDescent="0.25">
      <c r="A431" s="18" t="s">
        <v>978</v>
      </c>
      <c r="B431" s="18" t="s">
        <v>541</v>
      </c>
      <c r="C431" s="18" t="s">
        <v>542</v>
      </c>
      <c r="D431" s="18" t="s">
        <v>124</v>
      </c>
      <c r="E431" s="18" t="s">
        <v>124</v>
      </c>
      <c r="F431" s="18" t="s">
        <v>542</v>
      </c>
      <c r="G431" s="18" t="s">
        <v>124</v>
      </c>
    </row>
    <row r="432" spans="1:7" ht="30" x14ac:dyDescent="0.25">
      <c r="A432" s="18" t="s">
        <v>979</v>
      </c>
      <c r="B432" s="18" t="s">
        <v>543</v>
      </c>
      <c r="C432" s="18" t="s">
        <v>544</v>
      </c>
      <c r="D432" s="18" t="s">
        <v>124</v>
      </c>
      <c r="E432" s="18" t="s">
        <v>124</v>
      </c>
      <c r="F432" s="18" t="s">
        <v>544</v>
      </c>
      <c r="G432" s="18" t="s">
        <v>124</v>
      </c>
    </row>
    <row r="433" spans="1:7" ht="30" x14ac:dyDescent="0.25">
      <c r="A433" s="18" t="s">
        <v>980</v>
      </c>
      <c r="B433" s="18" t="s">
        <v>543</v>
      </c>
      <c r="C433" s="18" t="s">
        <v>545</v>
      </c>
      <c r="D433" s="18" t="s">
        <v>124</v>
      </c>
      <c r="E433" s="18" t="s">
        <v>124</v>
      </c>
      <c r="F433" s="18" t="s">
        <v>545</v>
      </c>
      <c r="G433" s="18" t="s">
        <v>124</v>
      </c>
    </row>
    <row r="434" spans="1:7" ht="30" x14ac:dyDescent="0.25">
      <c r="A434" s="18" t="s">
        <v>981</v>
      </c>
      <c r="B434" s="18" t="s">
        <v>543</v>
      </c>
      <c r="C434" s="18" t="s">
        <v>546</v>
      </c>
      <c r="D434" s="18" t="s">
        <v>124</v>
      </c>
      <c r="E434" s="18" t="s">
        <v>124</v>
      </c>
      <c r="F434" s="18" t="s">
        <v>546</v>
      </c>
      <c r="G434" s="18" t="s">
        <v>124</v>
      </c>
    </row>
    <row r="435" spans="1:7" ht="30" x14ac:dyDescent="0.25">
      <c r="A435" s="18" t="s">
        <v>982</v>
      </c>
      <c r="B435" s="18" t="s">
        <v>543</v>
      </c>
      <c r="C435" s="18" t="s">
        <v>547</v>
      </c>
      <c r="D435" s="18" t="s">
        <v>124</v>
      </c>
      <c r="E435" s="18" t="s">
        <v>124</v>
      </c>
      <c r="F435" s="18" t="s">
        <v>547</v>
      </c>
      <c r="G435" s="18" t="s">
        <v>124</v>
      </c>
    </row>
    <row r="436" spans="1:7" ht="30" x14ac:dyDescent="0.25">
      <c r="A436" s="18" t="s">
        <v>983</v>
      </c>
      <c r="B436" s="18" t="s">
        <v>543</v>
      </c>
      <c r="C436" s="18" t="s">
        <v>548</v>
      </c>
      <c r="D436" s="18" t="s">
        <v>124</v>
      </c>
      <c r="E436" s="18" t="s">
        <v>124</v>
      </c>
      <c r="F436" s="18" t="s">
        <v>548</v>
      </c>
      <c r="G436" s="18" t="s">
        <v>124</v>
      </c>
    </row>
    <row r="437" spans="1:7" ht="30" x14ac:dyDescent="0.25">
      <c r="A437" s="18" t="s">
        <v>984</v>
      </c>
      <c r="B437" s="18" t="s">
        <v>543</v>
      </c>
      <c r="C437" s="18" t="s">
        <v>549</v>
      </c>
      <c r="D437" s="18" t="s">
        <v>124</v>
      </c>
      <c r="E437" s="18" t="s">
        <v>124</v>
      </c>
      <c r="F437" s="18" t="s">
        <v>549</v>
      </c>
      <c r="G437" s="18" t="s">
        <v>124</v>
      </c>
    </row>
    <row r="438" spans="1:7" ht="30" x14ac:dyDescent="0.25">
      <c r="A438" s="18" t="s">
        <v>985</v>
      </c>
      <c r="B438" s="18" t="s">
        <v>543</v>
      </c>
      <c r="C438" s="18" t="s">
        <v>550</v>
      </c>
      <c r="D438" s="18" t="s">
        <v>124</v>
      </c>
      <c r="E438" s="18" t="s">
        <v>124</v>
      </c>
      <c r="F438" s="18" t="s">
        <v>550</v>
      </c>
      <c r="G438" s="18" t="s">
        <v>124</v>
      </c>
    </row>
    <row r="439" spans="1:7" ht="30" x14ac:dyDescent="0.25">
      <c r="A439" s="18" t="s">
        <v>986</v>
      </c>
      <c r="B439" s="18" t="s">
        <v>543</v>
      </c>
      <c r="C439" s="18" t="s">
        <v>551</v>
      </c>
      <c r="D439" s="18" t="s">
        <v>124</v>
      </c>
      <c r="E439" s="18" t="s">
        <v>124</v>
      </c>
      <c r="F439" s="18" t="s">
        <v>551</v>
      </c>
      <c r="G439" s="18" t="s">
        <v>124</v>
      </c>
    </row>
    <row r="440" spans="1:7" ht="30" x14ac:dyDescent="0.25">
      <c r="A440" s="18" t="s">
        <v>987</v>
      </c>
      <c r="B440" s="18" t="s">
        <v>543</v>
      </c>
      <c r="C440" s="18" t="s">
        <v>552</v>
      </c>
      <c r="D440" s="18" t="s">
        <v>124</v>
      </c>
      <c r="E440" s="18" t="s">
        <v>124</v>
      </c>
      <c r="F440" s="18" t="s">
        <v>552</v>
      </c>
      <c r="G440" s="18" t="s">
        <v>124</v>
      </c>
    </row>
    <row r="441" spans="1:7" ht="30" x14ac:dyDescent="0.25">
      <c r="A441" s="18" t="s">
        <v>988</v>
      </c>
      <c r="B441" s="18" t="s">
        <v>543</v>
      </c>
      <c r="C441" s="18" t="s">
        <v>553</v>
      </c>
      <c r="D441" s="18" t="s">
        <v>124</v>
      </c>
      <c r="E441" s="18" t="s">
        <v>124</v>
      </c>
      <c r="F441" s="18" t="s">
        <v>553</v>
      </c>
      <c r="G441" s="18" t="s">
        <v>124</v>
      </c>
    </row>
    <row r="442" spans="1:7" ht="30" x14ac:dyDescent="0.25">
      <c r="A442" s="18" t="s">
        <v>989</v>
      </c>
      <c r="B442" s="18" t="s">
        <v>543</v>
      </c>
      <c r="C442" s="18" t="s">
        <v>554</v>
      </c>
      <c r="D442" s="18" t="s">
        <v>124</v>
      </c>
      <c r="E442" s="18" t="s">
        <v>124</v>
      </c>
      <c r="F442" s="18" t="s">
        <v>554</v>
      </c>
      <c r="G442" s="18" t="s">
        <v>124</v>
      </c>
    </row>
    <row r="443" spans="1:7" ht="30" x14ac:dyDescent="0.25">
      <c r="A443" s="18" t="s">
        <v>990</v>
      </c>
      <c r="B443" s="18" t="s">
        <v>543</v>
      </c>
      <c r="C443" s="18" t="s">
        <v>555</v>
      </c>
      <c r="D443" s="18" t="s">
        <v>124</v>
      </c>
      <c r="E443" s="18" t="s">
        <v>124</v>
      </c>
      <c r="F443" s="18" t="s">
        <v>555</v>
      </c>
      <c r="G443" s="18" t="s">
        <v>124</v>
      </c>
    </row>
    <row r="444" spans="1:7" ht="30" x14ac:dyDescent="0.25">
      <c r="A444" s="18" t="s">
        <v>991</v>
      </c>
      <c r="B444" s="18" t="s">
        <v>543</v>
      </c>
      <c r="C444" s="18" t="s">
        <v>556</v>
      </c>
      <c r="D444" s="18" t="s">
        <v>124</v>
      </c>
      <c r="E444" s="18" t="s">
        <v>124</v>
      </c>
      <c r="F444" s="18" t="s">
        <v>556</v>
      </c>
      <c r="G444" s="18" t="s">
        <v>124</v>
      </c>
    </row>
    <row r="445" spans="1:7" ht="30" x14ac:dyDescent="0.25">
      <c r="A445" s="18" t="s">
        <v>992</v>
      </c>
      <c r="B445" s="18" t="s">
        <v>543</v>
      </c>
      <c r="C445" s="18" t="s">
        <v>557</v>
      </c>
      <c r="D445" s="18" t="s">
        <v>124</v>
      </c>
      <c r="E445" s="18" t="s">
        <v>124</v>
      </c>
      <c r="F445" s="18" t="s">
        <v>557</v>
      </c>
      <c r="G445" s="18" t="s">
        <v>124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67"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3" t="s">
        <v>1071</v>
      </c>
      <c r="B1" s="24" t="s">
        <v>1072</v>
      </c>
      <c r="C1" s="24" t="s">
        <v>1073</v>
      </c>
    </row>
    <row r="2" spans="1:3" x14ac:dyDescent="0.25">
      <c r="A2" s="20" t="s">
        <v>994</v>
      </c>
      <c r="B2" s="25"/>
      <c r="C2" s="25"/>
    </row>
    <row r="3" spans="1:3" ht="165" x14ac:dyDescent="0.25">
      <c r="A3" s="20" t="s">
        <v>995</v>
      </c>
      <c r="B3" s="25" t="s">
        <v>1162</v>
      </c>
      <c r="C3" s="25" t="s">
        <v>1161</v>
      </c>
    </row>
    <row r="4" spans="1:3" x14ac:dyDescent="0.25">
      <c r="A4" s="20" t="s">
        <v>1056</v>
      </c>
      <c r="B4" s="25"/>
      <c r="C4" s="25"/>
    </row>
    <row r="5" spans="1:3" x14ac:dyDescent="0.25">
      <c r="A5" s="20" t="s">
        <v>1055</v>
      </c>
      <c r="B5" s="25"/>
      <c r="C5" s="25"/>
    </row>
    <row r="6" spans="1:3" x14ac:dyDescent="0.25">
      <c r="A6" s="20" t="s">
        <v>1057</v>
      </c>
      <c r="B6" s="25"/>
      <c r="C6" s="25"/>
    </row>
    <row r="7" spans="1:3" x14ac:dyDescent="0.25">
      <c r="A7" s="20" t="s">
        <v>1058</v>
      </c>
      <c r="B7" s="25"/>
      <c r="C7" s="25"/>
    </row>
    <row r="8" spans="1:3" x14ac:dyDescent="0.25">
      <c r="A8" s="20" t="s">
        <v>996</v>
      </c>
      <c r="B8" s="25"/>
      <c r="C8" s="25"/>
    </row>
    <row r="9" spans="1:3" x14ac:dyDescent="0.25">
      <c r="A9" s="20" t="s">
        <v>997</v>
      </c>
      <c r="B9" s="25"/>
      <c r="C9" s="25"/>
    </row>
    <row r="10" spans="1:3" ht="90" x14ac:dyDescent="0.25">
      <c r="A10" s="20" t="s">
        <v>998</v>
      </c>
      <c r="B10" s="25" t="s">
        <v>1155</v>
      </c>
      <c r="C10" s="25" t="s">
        <v>1156</v>
      </c>
    </row>
    <row r="11" spans="1:3" ht="105" x14ac:dyDescent="0.25">
      <c r="A11" s="20" t="s">
        <v>999</v>
      </c>
      <c r="B11" s="25" t="s">
        <v>1157</v>
      </c>
      <c r="C11" s="25" t="s">
        <v>1158</v>
      </c>
    </row>
    <row r="12" spans="1:3" ht="120" x14ac:dyDescent="0.25">
      <c r="A12" s="20" t="s">
        <v>1000</v>
      </c>
      <c r="B12" s="25" t="s">
        <v>1159</v>
      </c>
      <c r="C12" s="25" t="s">
        <v>1160</v>
      </c>
    </row>
    <row r="13" spans="1:3" ht="75" x14ac:dyDescent="0.25">
      <c r="A13" s="20" t="s">
        <v>1001</v>
      </c>
      <c r="B13" s="25" t="s">
        <v>1153</v>
      </c>
      <c r="C13" s="25" t="s">
        <v>1154</v>
      </c>
    </row>
    <row r="14" spans="1:3" x14ac:dyDescent="0.25">
      <c r="A14" s="20" t="s">
        <v>1002</v>
      </c>
      <c r="B14" s="25"/>
      <c r="C14" s="25"/>
    </row>
    <row r="15" spans="1:3" ht="165" x14ac:dyDescent="0.25">
      <c r="A15" s="20" t="s">
        <v>1003</v>
      </c>
      <c r="B15" s="25" t="s">
        <v>1151</v>
      </c>
      <c r="C15" s="25" t="s">
        <v>1152</v>
      </c>
    </row>
    <row r="16" spans="1:3" x14ac:dyDescent="0.25">
      <c r="A16" s="20" t="s">
        <v>1004</v>
      </c>
      <c r="B16" s="25"/>
      <c r="C16" s="25"/>
    </row>
    <row r="17" spans="1:3" ht="240" x14ac:dyDescent="0.25">
      <c r="A17" s="20" t="s">
        <v>1148</v>
      </c>
      <c r="B17" s="25" t="s">
        <v>1149</v>
      </c>
      <c r="C17" s="25" t="s">
        <v>1150</v>
      </c>
    </row>
    <row r="18" spans="1:3" ht="180" x14ac:dyDescent="0.25">
      <c r="A18" s="21" t="s">
        <v>1142</v>
      </c>
      <c r="B18" s="25" t="s">
        <v>1144</v>
      </c>
      <c r="C18" s="25" t="s">
        <v>1145</v>
      </c>
    </row>
    <row r="19" spans="1:3" ht="105" x14ac:dyDescent="0.25">
      <c r="A19" s="21" t="s">
        <v>1143</v>
      </c>
      <c r="B19" s="25" t="s">
        <v>1147</v>
      </c>
      <c r="C19" s="25" t="s">
        <v>1146</v>
      </c>
    </row>
    <row r="20" spans="1:3" x14ac:dyDescent="0.25">
      <c r="A20" s="20" t="s">
        <v>1005</v>
      </c>
      <c r="B20" s="25"/>
      <c r="C20" s="25"/>
    </row>
    <row r="21" spans="1:3" x14ac:dyDescent="0.25">
      <c r="A21" s="20" t="s">
        <v>1006</v>
      </c>
      <c r="B21" s="25"/>
      <c r="C21" s="25"/>
    </row>
    <row r="22" spans="1:3" x14ac:dyDescent="0.25">
      <c r="A22" s="20" t="s">
        <v>1007</v>
      </c>
      <c r="B22" s="25"/>
      <c r="C22" s="25"/>
    </row>
    <row r="23" spans="1:3" ht="90" x14ac:dyDescent="0.25">
      <c r="A23" s="20" t="s">
        <v>1008</v>
      </c>
      <c r="B23" s="25" t="s">
        <v>1140</v>
      </c>
      <c r="C23" s="25" t="s">
        <v>1141</v>
      </c>
    </row>
    <row r="24" spans="1:3" ht="90" x14ac:dyDescent="0.25">
      <c r="A24" s="20" t="s">
        <v>1009</v>
      </c>
      <c r="B24" s="25" t="s">
        <v>1138</v>
      </c>
      <c r="C24" s="25" t="s">
        <v>1139</v>
      </c>
    </row>
    <row r="25" spans="1:3" ht="105" x14ac:dyDescent="0.25">
      <c r="A25" s="20" t="s">
        <v>1010</v>
      </c>
      <c r="B25" s="25" t="s">
        <v>1134</v>
      </c>
      <c r="C25" s="25" t="s">
        <v>1135</v>
      </c>
    </row>
    <row r="26" spans="1:3" ht="75" x14ac:dyDescent="0.25">
      <c r="A26" s="20" t="s">
        <v>1011</v>
      </c>
      <c r="B26" s="25" t="s">
        <v>1136</v>
      </c>
      <c r="C26" s="25" t="s">
        <v>1137</v>
      </c>
    </row>
    <row r="27" spans="1:3" ht="105" x14ac:dyDescent="0.25">
      <c r="A27" s="20" t="s">
        <v>1012</v>
      </c>
      <c r="B27" s="25" t="s">
        <v>1133</v>
      </c>
      <c r="C27" s="25" t="s">
        <v>1132</v>
      </c>
    </row>
    <row r="28" spans="1:3" x14ac:dyDescent="0.25">
      <c r="A28" s="20" t="s">
        <v>1059</v>
      </c>
      <c r="B28" s="25"/>
      <c r="C28" s="25"/>
    </row>
    <row r="29" spans="1:3" x14ac:dyDescent="0.25">
      <c r="A29" s="20" t="s">
        <v>1060</v>
      </c>
      <c r="B29" s="25"/>
      <c r="C29" s="25"/>
    </row>
    <row r="30" spans="1:3" x14ac:dyDescent="0.25">
      <c r="A30" s="20" t="s">
        <v>1061</v>
      </c>
      <c r="B30" s="25"/>
      <c r="C30" s="25"/>
    </row>
    <row r="31" spans="1:3" x14ac:dyDescent="0.25">
      <c r="A31" s="20" t="s">
        <v>1062</v>
      </c>
      <c r="B31" s="25"/>
      <c r="C31" s="25"/>
    </row>
    <row r="32" spans="1:3" ht="105" x14ac:dyDescent="0.25">
      <c r="A32" s="20" t="s">
        <v>1013</v>
      </c>
      <c r="B32" s="25" t="s">
        <v>1131</v>
      </c>
      <c r="C32" s="25" t="s">
        <v>1130</v>
      </c>
    </row>
    <row r="33" spans="1:3" ht="90" x14ac:dyDescent="0.25">
      <c r="A33" s="20" t="s">
        <v>1014</v>
      </c>
      <c r="B33" s="25" t="s">
        <v>1126</v>
      </c>
      <c r="C33" s="25" t="s">
        <v>1127</v>
      </c>
    </row>
    <row r="34" spans="1:3" ht="105" x14ac:dyDescent="0.25">
      <c r="A34" s="20" t="s">
        <v>1015</v>
      </c>
      <c r="B34" s="25" t="s">
        <v>1129</v>
      </c>
      <c r="C34" s="25" t="s">
        <v>1128</v>
      </c>
    </row>
    <row r="35" spans="1:3" x14ac:dyDescent="0.25">
      <c r="A35" s="20" t="s">
        <v>1063</v>
      </c>
      <c r="B35" s="25"/>
      <c r="C35" s="25"/>
    </row>
    <row r="36" spans="1:3" x14ac:dyDescent="0.25">
      <c r="A36" s="20" t="s">
        <v>1064</v>
      </c>
      <c r="B36" s="25"/>
      <c r="C36" s="25"/>
    </row>
    <row r="37" spans="1:3" x14ac:dyDescent="0.25">
      <c r="A37" s="20" t="s">
        <v>1065</v>
      </c>
      <c r="B37" s="25"/>
      <c r="C37" s="25"/>
    </row>
    <row r="38" spans="1:3" ht="135" x14ac:dyDescent="0.25">
      <c r="A38" s="21" t="s">
        <v>1016</v>
      </c>
      <c r="B38" s="25" t="s">
        <v>1124</v>
      </c>
      <c r="C38" s="25" t="s">
        <v>1125</v>
      </c>
    </row>
    <row r="39" spans="1:3" x14ac:dyDescent="0.25">
      <c r="A39" s="20" t="s">
        <v>1017</v>
      </c>
      <c r="B39" s="25"/>
      <c r="C39" s="25"/>
    </row>
    <row r="40" spans="1:3" x14ac:dyDescent="0.25">
      <c r="A40" s="20" t="s">
        <v>1066</v>
      </c>
      <c r="B40" s="25"/>
      <c r="C40" s="25"/>
    </row>
    <row r="41" spans="1:3" x14ac:dyDescent="0.25">
      <c r="A41" s="20" t="s">
        <v>1067</v>
      </c>
      <c r="B41" s="25"/>
      <c r="C41" s="25"/>
    </row>
    <row r="42" spans="1:3" ht="30" x14ac:dyDescent="0.25">
      <c r="A42" s="21" t="s">
        <v>1068</v>
      </c>
      <c r="B42" s="25"/>
      <c r="C42" s="25"/>
    </row>
    <row r="43" spans="1:3" ht="30" x14ac:dyDescent="0.25">
      <c r="A43" s="21" t="s">
        <v>1069</v>
      </c>
      <c r="B43" s="25"/>
      <c r="C43" s="25"/>
    </row>
    <row r="44" spans="1:3" ht="165" x14ac:dyDescent="0.25">
      <c r="A44" s="20" t="s">
        <v>1018</v>
      </c>
      <c r="B44" s="25" t="s">
        <v>1123</v>
      </c>
      <c r="C44" s="25" t="s">
        <v>1122</v>
      </c>
    </row>
    <row r="45" spans="1:3" ht="105" x14ac:dyDescent="0.25">
      <c r="A45" s="20" t="s">
        <v>1019</v>
      </c>
      <c r="B45" s="25" t="s">
        <v>1120</v>
      </c>
      <c r="C45" s="25" t="s">
        <v>1121</v>
      </c>
    </row>
    <row r="46" spans="1:3" ht="135" x14ac:dyDescent="0.25">
      <c r="A46" s="20" t="s">
        <v>1020</v>
      </c>
      <c r="B46" s="25" t="s">
        <v>1119</v>
      </c>
      <c r="C46" s="25" t="s">
        <v>1118</v>
      </c>
    </row>
    <row r="47" spans="1:3" ht="225" x14ac:dyDescent="0.25">
      <c r="A47" s="21" t="s">
        <v>1021</v>
      </c>
      <c r="B47" s="25" t="s">
        <v>1116</v>
      </c>
      <c r="C47" s="25" t="s">
        <v>1117</v>
      </c>
    </row>
    <row r="48" spans="1:3" ht="225" x14ac:dyDescent="0.25">
      <c r="A48" s="20" t="s">
        <v>1022</v>
      </c>
      <c r="B48" s="25" t="s">
        <v>1112</v>
      </c>
      <c r="C48" s="25" t="s">
        <v>1113</v>
      </c>
    </row>
    <row r="49" spans="1:3" ht="135" x14ac:dyDescent="0.25">
      <c r="A49" s="20" t="s">
        <v>1023</v>
      </c>
      <c r="B49" s="25" t="s">
        <v>1114</v>
      </c>
      <c r="C49" s="25" t="s">
        <v>1115</v>
      </c>
    </row>
    <row r="50" spans="1:3" ht="120" x14ac:dyDescent="0.25">
      <c r="A50" s="20" t="s">
        <v>1024</v>
      </c>
      <c r="B50" s="25" t="s">
        <v>1111</v>
      </c>
      <c r="C50" s="25" t="s">
        <v>1110</v>
      </c>
    </row>
    <row r="51" spans="1:3" x14ac:dyDescent="0.25">
      <c r="A51" s="20" t="s">
        <v>1163</v>
      </c>
      <c r="B51" s="25"/>
      <c r="C51" s="25"/>
    </row>
    <row r="52" spans="1:3" ht="270" x14ac:dyDescent="0.25">
      <c r="A52" s="20" t="s">
        <v>1025</v>
      </c>
      <c r="B52" s="25" t="s">
        <v>1108</v>
      </c>
      <c r="C52" s="25" t="s">
        <v>1109</v>
      </c>
    </row>
    <row r="53" spans="1:3" x14ac:dyDescent="0.25">
      <c r="A53" s="20" t="s">
        <v>1026</v>
      </c>
      <c r="B53" s="25"/>
      <c r="C53" s="25"/>
    </row>
    <row r="54" spans="1:3" x14ac:dyDescent="0.25">
      <c r="A54" s="20" t="s">
        <v>1027</v>
      </c>
      <c r="B54" s="25"/>
      <c r="C54" s="25"/>
    </row>
    <row r="55" spans="1:3" x14ac:dyDescent="0.25">
      <c r="A55" s="20" t="s">
        <v>1028</v>
      </c>
      <c r="B55" s="25"/>
      <c r="C55" s="25"/>
    </row>
    <row r="56" spans="1:3" ht="135" x14ac:dyDescent="0.25">
      <c r="A56" s="20" t="s">
        <v>1029</v>
      </c>
      <c r="B56" s="25" t="s">
        <v>1107</v>
      </c>
      <c r="C56" s="25" t="s">
        <v>1106</v>
      </c>
    </row>
    <row r="57" spans="1:3" ht="120" x14ac:dyDescent="0.25">
      <c r="A57" s="20" t="s">
        <v>1030</v>
      </c>
      <c r="B57" s="25" t="s">
        <v>1105</v>
      </c>
      <c r="C57" s="25" t="s">
        <v>1104</v>
      </c>
    </row>
    <row r="58" spans="1:3" ht="120" x14ac:dyDescent="0.25">
      <c r="A58" s="20" t="s">
        <v>1031</v>
      </c>
      <c r="B58" s="25" t="s">
        <v>1103</v>
      </c>
      <c r="C58" s="25" t="s">
        <v>1102</v>
      </c>
    </row>
    <row r="59" spans="1:3" ht="135" x14ac:dyDescent="0.25">
      <c r="A59" s="20" t="s">
        <v>1032</v>
      </c>
      <c r="B59" s="25" t="s">
        <v>1101</v>
      </c>
      <c r="C59" s="25" t="s">
        <v>1100</v>
      </c>
    </row>
    <row r="60" spans="1:3" ht="60" x14ac:dyDescent="0.25">
      <c r="A60" s="20" t="s">
        <v>1033</v>
      </c>
      <c r="B60" s="25" t="s">
        <v>1099</v>
      </c>
      <c r="C60" s="25" t="s">
        <v>1098</v>
      </c>
    </row>
    <row r="61" spans="1:3" ht="150" x14ac:dyDescent="0.25">
      <c r="A61" s="20" t="s">
        <v>1034</v>
      </c>
      <c r="B61" s="25" t="s">
        <v>1096</v>
      </c>
      <c r="C61" s="25" t="s">
        <v>1097</v>
      </c>
    </row>
    <row r="62" spans="1:3" ht="165" x14ac:dyDescent="0.25">
      <c r="A62" s="20" t="s">
        <v>1035</v>
      </c>
      <c r="B62" s="25" t="s">
        <v>1092</v>
      </c>
      <c r="C62" s="25" t="s">
        <v>1093</v>
      </c>
    </row>
    <row r="63" spans="1:3" ht="90" x14ac:dyDescent="0.25">
      <c r="A63" s="20" t="s">
        <v>1036</v>
      </c>
      <c r="B63" s="25" t="s">
        <v>1095</v>
      </c>
      <c r="C63" s="25" t="s">
        <v>1094</v>
      </c>
    </row>
    <row r="64" spans="1:3" x14ac:dyDescent="0.25">
      <c r="A64" s="20" t="s">
        <v>1070</v>
      </c>
      <c r="B64" s="25"/>
      <c r="C64" s="25"/>
    </row>
    <row r="65" spans="1:3" ht="105" x14ac:dyDescent="0.25">
      <c r="A65" s="20" t="s">
        <v>1037</v>
      </c>
      <c r="B65" s="25" t="s">
        <v>1090</v>
      </c>
      <c r="C65" s="25" t="s">
        <v>1091</v>
      </c>
    </row>
    <row r="66" spans="1:3" ht="150" x14ac:dyDescent="0.25">
      <c r="A66" s="20" t="s">
        <v>993</v>
      </c>
      <c r="B66" s="26" t="s">
        <v>1088</v>
      </c>
      <c r="C66" s="25" t="s">
        <v>1089</v>
      </c>
    </row>
    <row r="67" spans="1:3" x14ac:dyDescent="0.25">
      <c r="A67" s="20" t="s">
        <v>1038</v>
      </c>
      <c r="B67" s="25"/>
      <c r="C67" s="25"/>
    </row>
    <row r="68" spans="1:3" x14ac:dyDescent="0.25">
      <c r="A68" s="20" t="s">
        <v>1039</v>
      </c>
      <c r="B68" s="25"/>
      <c r="C68" s="25"/>
    </row>
    <row r="69" spans="1:3" x14ac:dyDescent="0.25">
      <c r="A69" s="20" t="s">
        <v>1040</v>
      </c>
      <c r="B69" s="25"/>
      <c r="C69" s="25"/>
    </row>
    <row r="70" spans="1:3" x14ac:dyDescent="0.25">
      <c r="A70" s="20" t="s">
        <v>1041</v>
      </c>
      <c r="B70" s="25"/>
      <c r="C70" s="25"/>
    </row>
    <row r="71" spans="1:3" ht="180" x14ac:dyDescent="0.25">
      <c r="A71" s="20" t="s">
        <v>1042</v>
      </c>
      <c r="B71" s="25" t="s">
        <v>1082</v>
      </c>
      <c r="C71" s="25" t="s">
        <v>1083</v>
      </c>
    </row>
    <row r="72" spans="1:3" ht="180" x14ac:dyDescent="0.25">
      <c r="A72" s="20" t="s">
        <v>1043</v>
      </c>
      <c r="B72" s="25" t="s">
        <v>1084</v>
      </c>
      <c r="C72" s="25" t="s">
        <v>1085</v>
      </c>
    </row>
    <row r="73" spans="1:3" ht="210" x14ac:dyDescent="0.25">
      <c r="A73" s="20" t="s">
        <v>1044</v>
      </c>
      <c r="B73" s="25" t="s">
        <v>1086</v>
      </c>
      <c r="C73" s="25" t="s">
        <v>1087</v>
      </c>
    </row>
    <row r="74" spans="1:3" x14ac:dyDescent="0.25">
      <c r="A74" s="20" t="s">
        <v>1045</v>
      </c>
      <c r="B74" s="25"/>
      <c r="C74" s="25"/>
    </row>
    <row r="75" spans="1:3" x14ac:dyDescent="0.25">
      <c r="A75" s="20" t="s">
        <v>1046</v>
      </c>
      <c r="B75" s="25"/>
      <c r="C75" s="25"/>
    </row>
    <row r="76" spans="1:3" ht="240" x14ac:dyDescent="0.25">
      <c r="A76" s="20" t="s">
        <v>1047</v>
      </c>
      <c r="B76" s="25" t="s">
        <v>1078</v>
      </c>
      <c r="C76" s="25" t="s">
        <v>1079</v>
      </c>
    </row>
    <row r="77" spans="1:3" ht="225" x14ac:dyDescent="0.25">
      <c r="A77" s="20" t="s">
        <v>1048</v>
      </c>
      <c r="B77" s="25" t="s">
        <v>1081</v>
      </c>
      <c r="C77" s="25" t="s">
        <v>1080</v>
      </c>
    </row>
    <row r="78" spans="1:3" x14ac:dyDescent="0.25">
      <c r="A78" s="20" t="s">
        <v>1049</v>
      </c>
      <c r="B78" s="25"/>
      <c r="C78" s="25"/>
    </row>
    <row r="79" spans="1:3" x14ac:dyDescent="0.25">
      <c r="A79" s="20" t="s">
        <v>1050</v>
      </c>
      <c r="B79" s="25"/>
      <c r="C79" s="25"/>
    </row>
    <row r="80" spans="1:3" x14ac:dyDescent="0.25">
      <c r="A80" s="20" t="s">
        <v>1051</v>
      </c>
      <c r="B80" s="25"/>
      <c r="C80" s="25"/>
    </row>
    <row r="81" spans="1:3" ht="105" x14ac:dyDescent="0.25">
      <c r="A81" s="20" t="s">
        <v>1052</v>
      </c>
      <c r="B81" s="26" t="s">
        <v>1076</v>
      </c>
      <c r="C81" s="25" t="s">
        <v>1077</v>
      </c>
    </row>
    <row r="82" spans="1:3" ht="90" x14ac:dyDescent="0.25">
      <c r="A82" s="22" t="s">
        <v>1053</v>
      </c>
      <c r="B82" s="25" t="s">
        <v>1074</v>
      </c>
      <c r="C82" s="25" t="s">
        <v>1075</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2019-06-20T19:26:26Z</dcterms:modified>
</cp:coreProperties>
</file>